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01 - Dodávky tabulí, po..." sheetId="2" r:id="rId2"/>
    <sheet name="PS02 - Přípomocné práce a..." sheetId="3" r:id="rId3"/>
    <sheet name="Pokyny pro vyplnění" sheetId="4" r:id="rId4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'PS01 - Dodávky tabulí, po...'!$C$80:$K$158</definedName>
    <definedName name="_xlnm.Print_Area" localSheetId="1">'PS01 - Dodávky tabulí, po...'!$C$4:$J$39,'PS01 - Dodávky tabulí, po...'!$C$45:$J$62,'PS01 - Dodávky tabulí, po...'!$C$68:$K$158</definedName>
    <definedName name="_xlnm.Print_Titles" localSheetId="1">'PS01 - Dodávky tabulí, po...'!$80:$80</definedName>
    <definedName name="_xlnm._FilterDatabase" localSheetId="2" hidden="1">'PS02 - Přípomocné práce a...'!$C$92:$K$196</definedName>
    <definedName name="_xlnm.Print_Area" localSheetId="2">'PS02 - Přípomocné práce a...'!$C$4:$J$39,'PS02 - Přípomocné práce a...'!$C$45:$J$74,'PS02 - Přípomocné práce a...'!$C$80:$K$196</definedName>
    <definedName name="_xlnm.Print_Titles" localSheetId="2">'PS02 - Přípomocné práce a...'!$92:$92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95"/>
  <c r="BH195"/>
  <c r="BG195"/>
  <c r="BF195"/>
  <c r="T195"/>
  <c r="T194"/>
  <c r="R195"/>
  <c r="R194"/>
  <c r="P195"/>
  <c r="P194"/>
  <c r="BI192"/>
  <c r="BH192"/>
  <c r="BG192"/>
  <c r="BF192"/>
  <c r="T192"/>
  <c r="T191"/>
  <c r="R192"/>
  <c r="R191"/>
  <c r="P192"/>
  <c r="P191"/>
  <c r="BI188"/>
  <c r="BH188"/>
  <c r="BG188"/>
  <c r="BF188"/>
  <c r="T188"/>
  <c r="T187"/>
  <c r="R188"/>
  <c r="R187"/>
  <c r="P188"/>
  <c r="P187"/>
  <c r="BI184"/>
  <c r="BH184"/>
  <c r="BG184"/>
  <c r="BF184"/>
  <c r="T184"/>
  <c r="T183"/>
  <c r="R184"/>
  <c r="R183"/>
  <c r="P184"/>
  <c r="P183"/>
  <c r="BI181"/>
  <c r="BH181"/>
  <c r="BG181"/>
  <c r="BF181"/>
  <c r="T181"/>
  <c r="T180"/>
  <c r="T179"/>
  <c r="R181"/>
  <c r="R180"/>
  <c r="R179"/>
  <c r="P181"/>
  <c r="P180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T166"/>
  <c r="T165"/>
  <c r="R167"/>
  <c r="R166"/>
  <c r="R165"/>
  <c r="P167"/>
  <c r="P166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J90"/>
  <c r="F89"/>
  <c r="F87"/>
  <c r="E85"/>
  <c r="J55"/>
  <c r="F54"/>
  <c r="F52"/>
  <c r="E50"/>
  <c r="J21"/>
  <c r="E21"/>
  <c r="J54"/>
  <c r="J20"/>
  <c r="J18"/>
  <c r="E18"/>
  <c r="F90"/>
  <c r="J17"/>
  <c r="J12"/>
  <c r="J87"/>
  <c r="E7"/>
  <c r="E83"/>
  <c i="2" r="J37"/>
  <c r="J36"/>
  <c i="1" r="AY55"/>
  <c i="2" r="J35"/>
  <c i="1" r="AX55"/>
  <c i="2"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5"/>
  <c r="BH85"/>
  <c r="BG85"/>
  <c r="BF85"/>
  <c r="T85"/>
  <c r="R85"/>
  <c r="P85"/>
  <c r="BI84"/>
  <c r="BH84"/>
  <c r="BG84"/>
  <c r="BF84"/>
  <c r="T84"/>
  <c r="R84"/>
  <c r="P84"/>
  <c r="J78"/>
  <c r="F77"/>
  <c r="F75"/>
  <c r="E73"/>
  <c r="J55"/>
  <c r="F54"/>
  <c r="F52"/>
  <c r="E50"/>
  <c r="J21"/>
  <c r="E21"/>
  <c r="J77"/>
  <c r="J20"/>
  <c r="J18"/>
  <c r="E18"/>
  <c r="F78"/>
  <c r="J17"/>
  <c r="J12"/>
  <c r="J75"/>
  <c r="E7"/>
  <c r="E71"/>
  <c i="1" r="L50"/>
  <c r="AM50"/>
  <c r="AM49"/>
  <c r="L49"/>
  <c r="AM47"/>
  <c r="L47"/>
  <c r="L45"/>
  <c r="L44"/>
  <c i="2" r="BK146"/>
  <c i="1" r="AS54"/>
  <c i="2" r="BK126"/>
  <c r="BK155"/>
  <c r="BK120"/>
  <c r="BK108"/>
  <c r="BK117"/>
  <c r="BK140"/>
  <c i="3" r="BK156"/>
  <c r="BK130"/>
  <c r="J192"/>
  <c r="BK161"/>
  <c r="BK132"/>
  <c r="BK112"/>
  <c r="J167"/>
  <c r="J162"/>
  <c r="J101"/>
  <c r="BK120"/>
  <c r="J164"/>
  <c i="2" r="J149"/>
  <c r="J153"/>
  <c r="J131"/>
  <c r="BK133"/>
  <c r="J152"/>
  <c r="BK135"/>
  <c r="BK150"/>
  <c r="BK139"/>
  <c r="BK115"/>
  <c r="BK118"/>
  <c r="BK124"/>
  <c r="J117"/>
  <c r="BK100"/>
  <c i="3" r="J175"/>
  <c r="BK101"/>
  <c r="BK177"/>
  <c r="BK154"/>
  <c i="2" r="BK102"/>
  <c r="BK91"/>
  <c r="BK111"/>
  <c r="J134"/>
  <c r="J147"/>
  <c r="J114"/>
  <c r="BK130"/>
  <c r="BK112"/>
  <c r="BK141"/>
  <c i="3" r="J159"/>
  <c r="BK128"/>
  <c r="J124"/>
  <c r="BK171"/>
  <c r="J138"/>
  <c r="BK105"/>
  <c r="J161"/>
  <c r="BK122"/>
  <c r="BK142"/>
  <c r="BK140"/>
  <c r="BK110"/>
  <c r="J134"/>
  <c i="2" r="BK154"/>
  <c r="BK144"/>
  <c r="BK90"/>
  <c r="J85"/>
  <c r="J145"/>
  <c r="BK151"/>
  <c r="J120"/>
  <c r="J87"/>
  <c r="J132"/>
  <c r="J94"/>
  <c r="J90"/>
  <c r="BK134"/>
  <c r="BK143"/>
  <c i="3" r="J150"/>
  <c r="J184"/>
  <c r="BK126"/>
  <c r="BK99"/>
  <c r="BK107"/>
  <c r="J136"/>
  <c r="BK167"/>
  <c r="BK96"/>
  <c i="2" r="J144"/>
  <c r="BK145"/>
  <c r="BK93"/>
  <c r="J143"/>
  <c r="BK114"/>
  <c r="BK142"/>
  <c r="BK84"/>
  <c r="BK129"/>
  <c r="BK94"/>
  <c r="J142"/>
  <c r="J99"/>
  <c i="3" r="BK173"/>
  <c r="J152"/>
  <c r="J177"/>
  <c r="J96"/>
  <c r="J173"/>
  <c r="J146"/>
  <c r="J99"/>
  <c r="BK195"/>
  <c r="J142"/>
  <c i="2" r="BK88"/>
  <c r="BK97"/>
  <c r="J109"/>
  <c r="J115"/>
  <c r="BK149"/>
  <c r="J102"/>
  <c r="J155"/>
  <c r="J103"/>
  <c r="J100"/>
  <c r="J84"/>
  <c r="BK109"/>
  <c i="3" r="BK134"/>
  <c r="BK159"/>
  <c r="J169"/>
  <c r="J148"/>
  <c r="BK118"/>
  <c r="J108"/>
  <c r="J98"/>
  <c r="J156"/>
  <c r="J130"/>
  <c r="BK98"/>
  <c r="J105"/>
  <c r="BK124"/>
  <c r="BK116"/>
  <c r="J126"/>
  <c r="BK108"/>
  <c i="2" r="J150"/>
  <c r="BK96"/>
  <c r="BK147"/>
  <c r="J123"/>
  <c r="J106"/>
  <c r="BK138"/>
  <c r="J154"/>
  <c r="J140"/>
  <c r="BK127"/>
  <c r="J146"/>
  <c r="J121"/>
  <c r="BK123"/>
  <c i="3" r="BK162"/>
  <c r="J122"/>
  <c r="BK136"/>
  <c r="BK148"/>
  <c r="BK146"/>
  <c r="J107"/>
  <c i="2" r="BK136"/>
  <c r="J151"/>
  <c r="BK137"/>
  <c r="J91"/>
  <c r="J139"/>
  <c r="J105"/>
  <c r="J136"/>
  <c r="BK132"/>
  <c r="J157"/>
  <c r="J126"/>
  <c r="J141"/>
  <c r="J112"/>
  <c r="J108"/>
  <c r="J138"/>
  <c i="3" r="J140"/>
  <c r="J118"/>
  <c r="J120"/>
  <c r="BK169"/>
  <c r="BK138"/>
  <c r="BK102"/>
  <c r="J195"/>
  <c r="J112"/>
  <c r="BK104"/>
  <c i="2" r="J124"/>
  <c r="BK152"/>
  <c r="J129"/>
  <c r="J127"/>
  <c r="J88"/>
  <c r="J118"/>
  <c r="BK153"/>
  <c r="BK148"/>
  <c r="J135"/>
  <c r="BK85"/>
  <c r="BK157"/>
  <c r="J111"/>
  <c r="BK103"/>
  <c r="J93"/>
  <c i="3" r="J181"/>
  <c r="J114"/>
  <c r="J110"/>
  <c r="J104"/>
  <c r="BK192"/>
  <c r="J188"/>
  <c r="BK184"/>
  <c r="BK181"/>
  <c r="BK175"/>
  <c r="BK164"/>
  <c r="J128"/>
  <c r="BK152"/>
  <c r="BK114"/>
  <c r="BK188"/>
  <c i="2" r="J133"/>
  <c r="J148"/>
  <c r="J96"/>
  <c r="J97"/>
  <c r="BK121"/>
  <c r="BK99"/>
  <c r="J137"/>
  <c r="BK87"/>
  <c r="J130"/>
  <c r="BK131"/>
  <c r="BK106"/>
  <c r="BK105"/>
  <c i="3" r="J102"/>
  <c r="J116"/>
  <c r="J154"/>
  <c r="J171"/>
  <c r="J132"/>
  <c r="BK150"/>
  <c i="2" l="1" r="P83"/>
  <c r="P82"/>
  <c r="P81"/>
  <c i="1" r="AU55"/>
  <c i="2" r="T83"/>
  <c r="T82"/>
  <c r="T81"/>
  <c r="BK83"/>
  <c r="BK82"/>
  <c r="BK81"/>
  <c r="J81"/>
  <c r="J59"/>
  <c i="3" r="BK95"/>
  <c r="J95"/>
  <c r="J61"/>
  <c r="P145"/>
  <c r="P144"/>
  <c r="P155"/>
  <c r="R168"/>
  <c r="R95"/>
  <c r="R94"/>
  <c r="R93"/>
  <c r="R145"/>
  <c r="R144"/>
  <c r="R155"/>
  <c i="2" r="R83"/>
  <c r="R82"/>
  <c r="R81"/>
  <c i="3" r="T95"/>
  <c r="T94"/>
  <c r="BK145"/>
  <c r="J145"/>
  <c r="J63"/>
  <c r="BK155"/>
  <c r="J155"/>
  <c r="J64"/>
  <c r="T155"/>
  <c r="BK168"/>
  <c r="J168"/>
  <c r="J67"/>
  <c r="T168"/>
  <c r="P95"/>
  <c r="P94"/>
  <c r="P93"/>
  <c i="1" r="AU56"/>
  <c i="3" r="T145"/>
  <c r="P168"/>
  <c r="BK187"/>
  <c r="J187"/>
  <c r="J71"/>
  <c r="BK194"/>
  <c r="J194"/>
  <c r="J73"/>
  <c r="BK166"/>
  <c r="J166"/>
  <c r="J66"/>
  <c r="BK180"/>
  <c r="J180"/>
  <c r="J69"/>
  <c r="BK183"/>
  <c r="J183"/>
  <c r="J70"/>
  <c r="BK191"/>
  <c r="J191"/>
  <c r="J72"/>
  <c i="2" r="J82"/>
  <c r="J60"/>
  <c i="3" r="BE102"/>
  <c r="BE162"/>
  <c r="BE173"/>
  <c r="BE188"/>
  <c i="2" r="J83"/>
  <c r="J61"/>
  <c i="3" r="F55"/>
  <c r="BE107"/>
  <c r="BE150"/>
  <c r="BE156"/>
  <c r="BE130"/>
  <c r="BE134"/>
  <c r="BE171"/>
  <c r="BE195"/>
  <c r="BE132"/>
  <c r="J89"/>
  <c r="BE104"/>
  <c r="BE122"/>
  <c r="BE148"/>
  <c r="BE154"/>
  <c r="BE164"/>
  <c r="BE169"/>
  <c r="BE101"/>
  <c r="BE105"/>
  <c r="BE120"/>
  <c r="BE126"/>
  <c r="BE140"/>
  <c r="BE159"/>
  <c r="BE161"/>
  <c r="J52"/>
  <c r="BE118"/>
  <c r="BE138"/>
  <c r="BE142"/>
  <c r="BE177"/>
  <c r="E48"/>
  <c r="BE98"/>
  <c r="BE152"/>
  <c r="BE112"/>
  <c r="BE114"/>
  <c r="BE116"/>
  <c r="BE124"/>
  <c r="BE146"/>
  <c r="BE175"/>
  <c r="BE181"/>
  <c r="BE184"/>
  <c r="BE96"/>
  <c r="BE99"/>
  <c r="BE128"/>
  <c r="BE167"/>
  <c r="BE108"/>
  <c r="BE110"/>
  <c r="BE136"/>
  <c r="BE192"/>
  <c i="2" r="F55"/>
  <c r="BE87"/>
  <c r="BE127"/>
  <c r="BE96"/>
  <c r="BE115"/>
  <c r="BE129"/>
  <c r="BE132"/>
  <c r="BE135"/>
  <c r="J54"/>
  <c r="BE105"/>
  <c r="E48"/>
  <c r="BE111"/>
  <c r="BE121"/>
  <c r="BE157"/>
  <c r="J52"/>
  <c r="BE97"/>
  <c r="BE112"/>
  <c r="BE123"/>
  <c r="BE134"/>
  <c r="BE150"/>
  <c r="BE154"/>
  <c r="BE155"/>
  <c r="BE106"/>
  <c r="BE138"/>
  <c r="BE143"/>
  <c r="BE147"/>
  <c r="BE94"/>
  <c r="BE126"/>
  <c r="BE131"/>
  <c r="BE145"/>
  <c r="BE146"/>
  <c r="BE151"/>
  <c r="BE84"/>
  <c r="BE102"/>
  <c r="BE130"/>
  <c r="BE136"/>
  <c r="BE140"/>
  <c r="BE149"/>
  <c r="BE153"/>
  <c r="BE88"/>
  <c r="BE90"/>
  <c r="BE91"/>
  <c r="BE100"/>
  <c r="BE109"/>
  <c r="BE114"/>
  <c r="BE133"/>
  <c r="BE137"/>
  <c r="BE144"/>
  <c r="BE93"/>
  <c r="BE103"/>
  <c r="BE117"/>
  <c r="BE120"/>
  <c r="BE108"/>
  <c r="BE118"/>
  <c r="BE124"/>
  <c r="BE139"/>
  <c r="BE142"/>
  <c r="BE152"/>
  <c r="BE85"/>
  <c r="BE99"/>
  <c r="BE141"/>
  <c r="BE148"/>
  <c r="F34"/>
  <c i="1" r="BA55"/>
  <c i="2" r="F37"/>
  <c i="1" r="BD55"/>
  <c i="3" r="F36"/>
  <c i="1" r="BC56"/>
  <c i="2" r="J30"/>
  <c r="F35"/>
  <c i="1" r="BB55"/>
  <c i="3" r="F35"/>
  <c i="1" r="BB56"/>
  <c i="3" r="F37"/>
  <c i="1" r="BD56"/>
  <c i="3" r="F34"/>
  <c i="1" r="BA56"/>
  <c i="3" r="J34"/>
  <c i="1" r="AW56"/>
  <c i="2" r="J34"/>
  <c i="1" r="AW55"/>
  <c i="2" r="F36"/>
  <c i="1" r="BC55"/>
  <c i="3" l="1" r="T144"/>
  <c r="T93"/>
  <c r="BK94"/>
  <c r="J94"/>
  <c r="J60"/>
  <c r="BK144"/>
  <c r="J144"/>
  <c r="J62"/>
  <c r="BK165"/>
  <c r="J165"/>
  <c r="J65"/>
  <c r="BK179"/>
  <c r="J179"/>
  <c r="J68"/>
  <c i="1" r="AG55"/>
  <c r="AU54"/>
  <c r="BC54"/>
  <c r="W32"/>
  <c r="BA54"/>
  <c r="AW54"/>
  <c r="AK30"/>
  <c i="3" r="F33"/>
  <c i="1" r="AZ56"/>
  <c i="2" r="J33"/>
  <c i="1" r="AV55"/>
  <c r="AT55"/>
  <c r="AN55"/>
  <c i="2" r="F33"/>
  <c i="1" r="AZ55"/>
  <c r="BB54"/>
  <c r="W31"/>
  <c i="3" r="J33"/>
  <c i="1" r="AV56"/>
  <c r="AT56"/>
  <c r="BD54"/>
  <c r="W33"/>
  <c i="3" l="1" r="BK93"/>
  <c r="J93"/>
  <c r="J59"/>
  <c i="2" r="J39"/>
  <c i="1" r="AX54"/>
  <c r="W30"/>
  <c r="AY54"/>
  <c r="AZ54"/>
  <c r="AV54"/>
  <c r="AK29"/>
  <c i="3" l="1" r="J30"/>
  <c i="1" r="AG56"/>
  <c r="AG54"/>
  <c r="AK26"/>
  <c r="AT54"/>
  <c r="W29"/>
  <c i="3" l="1" r="J39"/>
  <c i="1" r="AN54"/>
  <c r="AN5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<sst xmlns="http://schemas.openxmlformats.org/spreadsheetml/2006/main">
  <si>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</si>
  <si>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</si>
  <si>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</si>
  <si>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</si>
  <si>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</si>
  <si>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{be0c084d-2c8c-45f4-88d5-58a7db786752}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</si>
  <si>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</si>
  <si>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</si>
  <si>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</si>
  <si>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</si>
  <si>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</si>
  <si>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</si>
  <si>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</si>
  <si>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</si>
  <si>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2024_011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</si>
  <si>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</si>
  <si>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</si>
  <si>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Dodávky tabulí staničních orientačních systémů OŘ UNL 2024 - 2028</t>
  </si>
  <si>
    <t>KSO:</t>
  </si>
  <si>
    <t/>
  </si>
  <si>
    <t>CC-CZ:</t>
  </si>
  <si>
    <t>Místo:</t>
  </si>
  <si>
    <t>OŘ Ústí nad Labem</t>
  </si>
  <si>
    <t>Datum:</t>
  </si>
  <si>
    <t>25. 6. 2024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</si>
  <si>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</si>
  <si>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</si>
  <si>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</si>
  <si>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</si>
  <si>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</si>
  <si>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</si>
  <si>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</si>
  <si>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</si>
  <si>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</si>
  <si>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</si>
  <si>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</si>
  <si>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</si>
  <si>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</si>
  <si>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</si>
  <si>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</si>
  <si>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</si>
  <si>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</si>
  <si>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</si>
  <si>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</si>
  <si>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</si>
  <si>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</si>
  <si>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</si>
  <si>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</si>
  <si>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</si>
  <si>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</si>
  <si>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</si>
  <si>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</si>
  <si>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</si>
  <si>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</si>
  <si>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</si>
  <si>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</si>
  <si>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</si>
  <si>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</si>
  <si>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</si>
  <si>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</si>
  <si>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</si>
  <si>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</si>
  <si>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</si>
  <si>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</si>
  <si>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</si>
  <si>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</si>
  <si>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</si>
  <si>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</si>
  <si>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</si>
  <si>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</si>
  <si>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</si>
  <si>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</si>
  <si>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</si>
  <si>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</si>
  <si>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</si>
  <si>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</si>
  <si>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</si>
  <si>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</si>
  <si>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</si>
  <si>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Dodávky tabulí, polepů</t>
  </si>
  <si>
    <t>PRO</t>
  </si>
  <si>
    <t>1</t>
  </si>
  <si>
    <t>{ea5131e7-5726-449a-a8eb-6fea3e8f39cb}</t>
  </si>
  <si>
    <t>2</t>
  </si>
  <si>
    <t>PS02</t>
  </si>
  <si>
    <t>Přípomocné práce a dodávky</t>
  </si>
  <si>
    <t>{12ed6998-97c8-4bdd-ad0b-3af845997220}</t>
  </si>
  <si>
    <t>KRYCÍ LIST SOUPISU PRACÍ</t>
  </si>
  <si>
    <t>Objekt:</t>
  </si>
  <si>
    <t>PS01 - Dodávky tabulí, polepů</t>
  </si>
  <si>
    <t>REKAPITULACE ČLENĚNÍ SOUPISU PRACÍ</t>
  </si>
  <si>
    <t>Kód dílu - Popis</t>
  </si>
  <si>
    <t>Cena celkem [CZK]</t>
  </si>
  <si>
    <t>-1</t>
  </si>
  <si>
    <t>HSV - HSV</t>
  </si>
  <si>
    <t xml:space="preserve">    DTP - Dodávky tabulí a polepů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</si>
  <si>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</si>
  <si>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</si>
  <si>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</si>
  <si>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</si>
  <si>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</si>
  <si>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</si>
  <si>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</si>
  <si>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</si>
  <si>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</si>
  <si>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</si>
  <si>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</si>
  <si>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</si>
  <si>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</si>
  <si>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</si>
  <si>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</si>
  <si>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ROZPOCET</t>
  </si>
  <si>
    <t>DTP</t>
  </si>
  <si>
    <t>Dodávky tabulí a polepů</t>
  </si>
  <si>
    <t>K</t>
  </si>
  <si>
    <t>001R</t>
  </si>
  <si>
    <t>Montáž prosvětlené tabule jednostranné do 0,5 m2</t>
  </si>
  <si>
    <t>kus</t>
  </si>
  <si>
    <t>262144</t>
  </si>
  <si>
    <t>828748581</t>
  </si>
  <si>
    <t>M</t>
  </si>
  <si>
    <t>002R</t>
  </si>
  <si>
    <t>Prosvětlená tabule jednostranná do 0,5 m2</t>
  </si>
  <si>
    <t>m2</t>
  </si>
  <si>
    <t>76893169</t>
  </si>
  <si>
    <t>P</t>
  </si>
  <si>
    <t>Poznámka k položce:_x000d_
Poznámka k položce: plastový rám, průhledná plastová deska, polep desky, vnitřní vystužení, uvnitř osazení LED zářivek</t>
  </si>
  <si>
    <t>3</t>
  </si>
  <si>
    <t>003R</t>
  </si>
  <si>
    <t>Montáž prosvětlené tabule jednostranné od 0,5 do 1,5 m2</t>
  </si>
  <si>
    <t>176057992</t>
  </si>
  <si>
    <t>4</t>
  </si>
  <si>
    <t>004R</t>
  </si>
  <si>
    <t>Prosvětlená tabule jednostranná 0,5 - 1,5 m2</t>
  </si>
  <si>
    <t>-445082211</t>
  </si>
  <si>
    <t>Poznámka k položce:_x000d_
Poznámka k položce: plastový rám, průhledná plastová deska, polep desky, vnitřní vystužení, dodávka LED zářivek</t>
  </si>
  <si>
    <t>5</t>
  </si>
  <si>
    <t>005R</t>
  </si>
  <si>
    <t>Montáž prosvětlené tabule jednostranné od 1,5 do 3 m2</t>
  </si>
  <si>
    <t>-60507176</t>
  </si>
  <si>
    <t>6</t>
  </si>
  <si>
    <t>006R</t>
  </si>
  <si>
    <t>Prosvětlená tabule jednostranná 1,5 - 3 m2</t>
  </si>
  <si>
    <t>-1380561546</t>
  </si>
  <si>
    <t>7</t>
  </si>
  <si>
    <t>007R</t>
  </si>
  <si>
    <t>Montáž prosvětlené tabule jednostranné od 3 do 5 m2</t>
  </si>
  <si>
    <t>-1504596696</t>
  </si>
  <si>
    <t>8</t>
  </si>
  <si>
    <t>008R</t>
  </si>
  <si>
    <t>Prosvětlená tabule jednostranná 3 - 5 m2</t>
  </si>
  <si>
    <t>1327447296</t>
  </si>
  <si>
    <t>9</t>
  </si>
  <si>
    <t>009R</t>
  </si>
  <si>
    <t>Montáž prosvětlené tabule oboustranné do 0,5 m2</t>
  </si>
  <si>
    <t>-1437163343</t>
  </si>
  <si>
    <t>10</t>
  </si>
  <si>
    <t>010R</t>
  </si>
  <si>
    <t>Prosvětlená tabule oboustranná do 0,5 m2</t>
  </si>
  <si>
    <t>1509623612</t>
  </si>
  <si>
    <t>11</t>
  </si>
  <si>
    <t>011R</t>
  </si>
  <si>
    <t>Montáž prosvětlené tabule oboustranné od 0,5 do 1,5 m2</t>
  </si>
  <si>
    <t>-938628621</t>
  </si>
  <si>
    <t>012R</t>
  </si>
  <si>
    <t>Prosvětlená tabule oboustranná 0,5 - 1,5 m</t>
  </si>
  <si>
    <t>1920642110</t>
  </si>
  <si>
    <t>13</t>
  </si>
  <si>
    <t>013R</t>
  </si>
  <si>
    <t>Montáž prosvětlené tabule oboustranné od 1,5 do 3 m2</t>
  </si>
  <si>
    <t>1578032884</t>
  </si>
  <si>
    <t>14</t>
  </si>
  <si>
    <t>014R</t>
  </si>
  <si>
    <t>Prosvětlená tabule oboustranná 1,5 - 3 m2</t>
  </si>
  <si>
    <t>1899708504</t>
  </si>
  <si>
    <t>15</t>
  </si>
  <si>
    <t>015R</t>
  </si>
  <si>
    <t>Montáž prosvětlené tabule oboustranné od 3 do 5 m2</t>
  </si>
  <si>
    <t>1850424085</t>
  </si>
  <si>
    <t>16</t>
  </si>
  <si>
    <t>016R</t>
  </si>
  <si>
    <t>Prosvětlená tabule oboustranná 3 - 5 m2</t>
  </si>
  <si>
    <t>2058162544</t>
  </si>
  <si>
    <t>17</t>
  </si>
  <si>
    <t>017R</t>
  </si>
  <si>
    <t>Montáž neprosvětlené tabule pozink venkovní prostředí do 0,5 m2</t>
  </si>
  <si>
    <t>-450943208</t>
  </si>
  <si>
    <t>18</t>
  </si>
  <si>
    <t>018R</t>
  </si>
  <si>
    <t>Plechová tabule do vnějšího prostředí do 0,5 m2</t>
  </si>
  <si>
    <t>343632991</t>
  </si>
  <si>
    <t>Poznámka k položce:_x000d_
Poznámka k položce: výstuž tabule, hliník profil T, polep tabule, pozink tabule</t>
  </si>
  <si>
    <t>19</t>
  </si>
  <si>
    <t>019R</t>
  </si>
  <si>
    <t>Montáž neprosvětlené tabule pozink venkovní prostředí od 0,5 do 1,5 m2</t>
  </si>
  <si>
    <t>-1895040503</t>
  </si>
  <si>
    <t>20</t>
  </si>
  <si>
    <t>020R</t>
  </si>
  <si>
    <t>Plechová tabule do vnějšího prostředí 0,5 - 1,5 m2</t>
  </si>
  <si>
    <t>-780322447</t>
  </si>
  <si>
    <t>021R</t>
  </si>
  <si>
    <t>Montáž neprosvětlené tabule pozink venkovní prostředí od 1,5 do 3 m2</t>
  </si>
  <si>
    <t>992604074</t>
  </si>
  <si>
    <t>22</t>
  </si>
  <si>
    <t>022R</t>
  </si>
  <si>
    <t>Plechová tabule do vnějšího prostředí 1,5 - 3 m2</t>
  </si>
  <si>
    <t>-22929486</t>
  </si>
  <si>
    <t>23</t>
  </si>
  <si>
    <t>023R</t>
  </si>
  <si>
    <t>Montáž neprosvětlené tabule pozink venkovní prostředí od 3 do 5 m2</t>
  </si>
  <si>
    <t>-1593854903</t>
  </si>
  <si>
    <t>24</t>
  </si>
  <si>
    <t>024R</t>
  </si>
  <si>
    <t>Plechová tabule do vnějšího prostředí 3 - 5 m2</t>
  </si>
  <si>
    <t>-1642726174</t>
  </si>
  <si>
    <t>25</t>
  </si>
  <si>
    <t>025R</t>
  </si>
  <si>
    <t>Montáž tabule venkovní nebo vnitřní s potiskem do 0,5 m2</t>
  </si>
  <si>
    <t>49312174</t>
  </si>
  <si>
    <t>26</t>
  </si>
  <si>
    <t>026R</t>
  </si>
  <si>
    <t>Sendvičová tabule s potiskem do 0,5 m2</t>
  </si>
  <si>
    <t>-918920906</t>
  </si>
  <si>
    <t>Poznámka k položce:_x000d_
Poznámka k položce: sendvičová deska s jádrem z polyetylenu (PE) a krycími vrstvami z hliníkových plechů o síle 0,3 mm (Dibond)</t>
  </si>
  <si>
    <t>27</t>
  </si>
  <si>
    <t>027R</t>
  </si>
  <si>
    <t>Montáž tabule venkovní nebo vnitřní s potiskem od 0,5 do 1,5 m2</t>
  </si>
  <si>
    <t>1772933890</t>
  </si>
  <si>
    <t>28</t>
  </si>
  <si>
    <t>028R</t>
  </si>
  <si>
    <t>Sendvičová tabule s potiskem 0,5 - 1,5 m2</t>
  </si>
  <si>
    <t>-1391244015</t>
  </si>
  <si>
    <t>29</t>
  </si>
  <si>
    <t>029R</t>
  </si>
  <si>
    <t>Montáž tabule venkovní nebo vnitřní s potiskem od 1,5 do 3 m2</t>
  </si>
  <si>
    <t>621767149</t>
  </si>
  <si>
    <t>30</t>
  </si>
  <si>
    <t>030R</t>
  </si>
  <si>
    <t>Sendvičová tabule s potiskem 1,5 - 3 m2</t>
  </si>
  <si>
    <t>-802550726</t>
  </si>
  <si>
    <t>31</t>
  </si>
  <si>
    <t>031R</t>
  </si>
  <si>
    <t>Montáž polepové fólie jednostranné A0</t>
  </si>
  <si>
    <t>-776696097</t>
  </si>
  <si>
    <t>32</t>
  </si>
  <si>
    <t>032R</t>
  </si>
  <si>
    <t>Polepová fólie jednostranná A0</t>
  </si>
  <si>
    <t>-1860512420</t>
  </si>
  <si>
    <t>33</t>
  </si>
  <si>
    <t>033R</t>
  </si>
  <si>
    <t>Montáž polepové fólie jednostranné A1</t>
  </si>
  <si>
    <t>765519024</t>
  </si>
  <si>
    <t>34</t>
  </si>
  <si>
    <t>034R</t>
  </si>
  <si>
    <t>Polepová fólie jednostranná A1</t>
  </si>
  <si>
    <t>2033125918</t>
  </si>
  <si>
    <t>35</t>
  </si>
  <si>
    <t>035R</t>
  </si>
  <si>
    <t>Montáž polepové fólie jednostranné A2</t>
  </si>
  <si>
    <t>-1483907604</t>
  </si>
  <si>
    <t>36</t>
  </si>
  <si>
    <t>036R</t>
  </si>
  <si>
    <t>Polepová fólie jednostranná A2</t>
  </si>
  <si>
    <t>1914181413</t>
  </si>
  <si>
    <t>37</t>
  </si>
  <si>
    <t>037R</t>
  </si>
  <si>
    <t>Montáž polepové fólie jednostranné A3</t>
  </si>
  <si>
    <t>-758881586</t>
  </si>
  <si>
    <t>38</t>
  </si>
  <si>
    <t>038R</t>
  </si>
  <si>
    <t>Polepová fólie jednostranná A3</t>
  </si>
  <si>
    <t>-501904779</t>
  </si>
  <si>
    <t>39</t>
  </si>
  <si>
    <t>039R</t>
  </si>
  <si>
    <t>Montáž polepové fólie jednostranné A4</t>
  </si>
  <si>
    <t>821003932</t>
  </si>
  <si>
    <t>40</t>
  </si>
  <si>
    <t>040R</t>
  </si>
  <si>
    <t>Polepová fólie jednostranná A4</t>
  </si>
  <si>
    <t>-1594383624</t>
  </si>
  <si>
    <t>41</t>
  </si>
  <si>
    <t>041R</t>
  </si>
  <si>
    <t>Montáž polepové fólie jednostranné A5</t>
  </si>
  <si>
    <t>1764487248</t>
  </si>
  <si>
    <t>42</t>
  </si>
  <si>
    <t>042R</t>
  </si>
  <si>
    <t>Polepová fólie jednostranná A5</t>
  </si>
  <si>
    <t>677696585</t>
  </si>
  <si>
    <t>43</t>
  </si>
  <si>
    <t>043R</t>
  </si>
  <si>
    <t>Montáž polepové fólie oboustranné A0</t>
  </si>
  <si>
    <t>-1259762442</t>
  </si>
  <si>
    <t>44</t>
  </si>
  <si>
    <t>044R</t>
  </si>
  <si>
    <t>Polepová fólie oboustranná A0</t>
  </si>
  <si>
    <t>16065442</t>
  </si>
  <si>
    <t>45</t>
  </si>
  <si>
    <t>045R</t>
  </si>
  <si>
    <t>Montáž polepové fólie oboustranné A1</t>
  </si>
  <si>
    <t>1839550695</t>
  </si>
  <si>
    <t>46</t>
  </si>
  <si>
    <t>046R</t>
  </si>
  <si>
    <t>Polepová fólie oboustranná A1</t>
  </si>
  <si>
    <t>-1527684159</t>
  </si>
  <si>
    <t>47</t>
  </si>
  <si>
    <t>047R</t>
  </si>
  <si>
    <t>Montáž polepové fólie oboustranné A2</t>
  </si>
  <si>
    <t>1505416416</t>
  </si>
  <si>
    <t>48</t>
  </si>
  <si>
    <t>048R</t>
  </si>
  <si>
    <t>Polepová fólie oboustranná A2</t>
  </si>
  <si>
    <t>-1015256809</t>
  </si>
  <si>
    <t>49</t>
  </si>
  <si>
    <t>049R</t>
  </si>
  <si>
    <t>Montáž polepové fólie oboustranné A3</t>
  </si>
  <si>
    <t>651375549</t>
  </si>
  <si>
    <t>50</t>
  </si>
  <si>
    <t>050R</t>
  </si>
  <si>
    <t>Polepová fólie oboustranná A3</t>
  </si>
  <si>
    <t>-57689477</t>
  </si>
  <si>
    <t>51</t>
  </si>
  <si>
    <t>051R</t>
  </si>
  <si>
    <t>Montáž polepové fólie oboustranné A4</t>
  </si>
  <si>
    <t>1620532705</t>
  </si>
  <si>
    <t>52</t>
  </si>
  <si>
    <t>052R</t>
  </si>
  <si>
    <t>Polepová fólie oboustranná A4</t>
  </si>
  <si>
    <t>1629489184</t>
  </si>
  <si>
    <t>53</t>
  </si>
  <si>
    <t>053R</t>
  </si>
  <si>
    <t>Montáž polepové fólie oboustranné A5</t>
  </si>
  <si>
    <t>1407702415</t>
  </si>
  <si>
    <t>54</t>
  </si>
  <si>
    <t>054R</t>
  </si>
  <si>
    <t>Polepová fólie oboustranná A5</t>
  </si>
  <si>
    <t>750223588</t>
  </si>
  <si>
    <t>55</t>
  </si>
  <si>
    <t>055R</t>
  </si>
  <si>
    <t>Montáž hmatný štítek s Braillovým a prizmatickým písmem</t>
  </si>
  <si>
    <t>1740643667</t>
  </si>
  <si>
    <t>56</t>
  </si>
  <si>
    <t>056R</t>
  </si>
  <si>
    <t>Hmatný štítek s Brailovým a prizmatickým písmem</t>
  </si>
  <si>
    <t>-1702713563</t>
  </si>
  <si>
    <t>57</t>
  </si>
  <si>
    <t>067R</t>
  </si>
  <si>
    <t>Montáž frézovaného čísla, písmena</t>
  </si>
  <si>
    <t>2050011373</t>
  </si>
  <si>
    <t>Poznámka k položce:_x000d_
Poznámka k položce: montáž, lepidlo (mamut)</t>
  </si>
  <si>
    <t>58</t>
  </si>
  <si>
    <t>068R</t>
  </si>
  <si>
    <t>Frézovaná čísla, písmena, znaky a ostatní ze sendvičového panelu</t>
  </si>
  <si>
    <t>-1104397060</t>
  </si>
  <si>
    <t>Poznámka k položce:_x000d_
Dibond</t>
  </si>
  <si>
    <t>PS02 - Přípomocné práce a dodávky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</si>
  <si>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</si>
  <si>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</si>
  <si>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</si>
  <si>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</si>
  <si>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767 - Konstrukce zámečnické</t>
  </si>
  <si>
    <t>M - Práce a dodávky M</t>
  </si>
  <si>
    <t xml:space="preserve">    58-M - Revize vyhrazených technických zařízení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</si>
  <si>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</si>
  <si>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</si>
  <si>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</si>
  <si>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</si>
  <si>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</si>
  <si>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</si>
  <si>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VRN8 - Přesun stavebních kapacit</t>
  </si>
  <si>
    <t>Práce a dodávky HSV</t>
  </si>
  <si>
    <t>Ostatní konstrukce a práce, bourání</t>
  </si>
  <si>
    <t>914111111</t>
  </si>
  <si>
    <t>Montáž svislé dopravní značky základní velikosti do 1 m2 objímkami na sloupky nebo konzoly</t>
  </si>
  <si>
    <t>CS ÚRS 2024 01</t>
  </si>
  <si>
    <t>-1490267572</t>
  </si>
  <si>
    <t>Online PSC</t>
  </si>
  <si>
    <t>https://podminky.urs.cz/item/CS_URS_2024_01/914111111</t>
  </si>
  <si>
    <t>40412032</t>
  </si>
  <si>
    <t>objímka sloupku 50 až 100mm kompletní</t>
  </si>
  <si>
    <t>-1319759101</t>
  </si>
  <si>
    <t>914511111</t>
  </si>
  <si>
    <t>Montáž sloupku dopravních značek délky do 3,5 m do betonového základu</t>
  </si>
  <si>
    <t>228905720</t>
  </si>
  <si>
    <t>https://podminky.urs.cz/item/CS_URS_2024_01/914511111</t>
  </si>
  <si>
    <t>40445225</t>
  </si>
  <si>
    <t>sloupek pro dopravní značku Zn D 60mm v 3,5m</t>
  </si>
  <si>
    <t>567556743</t>
  </si>
  <si>
    <t>914511112</t>
  </si>
  <si>
    <t>Montáž sloupku dopravních značek délky do 3,5 m do hliníkové patky pro sloupek D 60 mm</t>
  </si>
  <si>
    <t>577640232</t>
  </si>
  <si>
    <t>https://podminky.urs.cz/item/CS_URS_2024_01/914511112</t>
  </si>
  <si>
    <t>-1640366009</t>
  </si>
  <si>
    <t>914531112</t>
  </si>
  <si>
    <t>Montáž konzol nebo nástavců pro osazení dopravních značek velikosti do 1 m2 na zeď</t>
  </si>
  <si>
    <t>1403967811</t>
  </si>
  <si>
    <t>https://podminky.urs.cz/item/CS_URS_2024_01/914531112</t>
  </si>
  <si>
    <t>40445220</t>
  </si>
  <si>
    <t>držák dopravní značky na stěnu D 60mm</t>
  </si>
  <si>
    <t>428220121</t>
  </si>
  <si>
    <t>945412111</t>
  </si>
  <si>
    <t>Teleskopická hydraulická montážní plošina na samohybném podvozku, s otočným košem výšky zdvihu do 8 m</t>
  </si>
  <si>
    <t>den</t>
  </si>
  <si>
    <t>1025462581</t>
  </si>
  <si>
    <t>https://podminky.urs.cz/item/CS_URS_2024_01/945412111</t>
  </si>
  <si>
    <t>945412112</t>
  </si>
  <si>
    <t>Teleskopická hydraulická montážní plošina na samohybném podvozku, s otočným košem výšky zdvihu do 21 m</t>
  </si>
  <si>
    <t>-1801215936</t>
  </si>
  <si>
    <t>https://podminky.urs.cz/item/CS_URS_2024_01/945412112</t>
  </si>
  <si>
    <t>945421110</t>
  </si>
  <si>
    <t>Hydraulická zvedací plošina včetně obsluhy instalovaná na automobilovém podvozku, výšky zdvihu do 18 m</t>
  </si>
  <si>
    <t>hod</t>
  </si>
  <si>
    <t>996891630</t>
  </si>
  <si>
    <t>https://podminky.urs.cz/item/CS_URS_2024_01/945421110</t>
  </si>
  <si>
    <t>946111111</t>
  </si>
  <si>
    <t>Věže pojízdné trubkové nebo dílcové s maximálním zatížením podlahy do 200 kg/m2 šířky od 0,6 do 0,9 m, délky do 3,2 m výšky do 1,5 m montáž</t>
  </si>
  <si>
    <t>-1242657460</t>
  </si>
  <si>
    <t>https://podminky.urs.cz/item/CS_URS_2024_01/946111111</t>
  </si>
  <si>
    <t>946111112</t>
  </si>
  <si>
    <t>Věže pojízdné trubkové nebo dílcové s maximálním zatížením podlahy do 200 kg/m2 šířky od 0,6 do 0,9 m, délky do 3,2 m výšky přes 1,5 m do 2,5 m montáž</t>
  </si>
  <si>
    <t>-465426351</t>
  </si>
  <si>
    <t>https://podminky.urs.cz/item/CS_URS_2024_01/946111112</t>
  </si>
  <si>
    <t>946111113</t>
  </si>
  <si>
    <t>Věže pojízdné trubkové nebo dílcové s maximálním zatížením podlahy do 200 kg/m2 šířky od 0,6 do 0,9 m, délky do 3,2 m výšky přes 2,5 m do 3,5 m montáž</t>
  </si>
  <si>
    <t>-1047317256</t>
  </si>
  <si>
    <t>https://podminky.urs.cz/item/CS_URS_2024_01/946111113</t>
  </si>
  <si>
    <t>946111211</t>
  </si>
  <si>
    <t>Věže pojízdné trubkové nebo dílcové s maximálním zatížením podlahy do 200 kg/m2 šířky od 0,6 do 0,9 m, délky do 3,2 m výšky do 1,5 m příplatek k ceně za každý den použití</t>
  </si>
  <si>
    <t>-1187888359</t>
  </si>
  <si>
    <t>https://podminky.urs.cz/item/CS_URS_2024_01/946111211</t>
  </si>
  <si>
    <t>946111212</t>
  </si>
  <si>
    <t>Věže pojízdné trubkové nebo dílcové s maximálním zatížením podlahy do 200 kg/m2 šířky od 0,6 do 0,9 m, délky do 3,2 m výšky přes 1,5 m do 2,5 m příplatek k ceně za každý den použití</t>
  </si>
  <si>
    <t>-680090394</t>
  </si>
  <si>
    <t>https://podminky.urs.cz/item/CS_URS_2024_01/946111212</t>
  </si>
  <si>
    <t>946111213</t>
  </si>
  <si>
    <t>Věže pojízdné trubkové nebo dílcové s maximálním zatížením podlahy do 200 kg/m2 šířky od 0,6 do 0,9 m, délky do 3,2 m výšky přes 2,5 m do 3,5 m příplatek k ceně za každý den použití</t>
  </si>
  <si>
    <t>448281465</t>
  </si>
  <si>
    <t>https://podminky.urs.cz/item/CS_URS_2024_01/946111213</t>
  </si>
  <si>
    <t>946111811</t>
  </si>
  <si>
    <t>Věže pojízdné trubkové nebo dílcové s maximálním zatížením podlahy do 200 kg/m2 šířky od 0,6 do 0,9 m, délky do 3,2 m výšky do 1,5 m demontáž</t>
  </si>
  <si>
    <t>-1105779786</t>
  </si>
  <si>
    <t>https://podminky.urs.cz/item/CS_URS_2024_01/946111811</t>
  </si>
  <si>
    <t>946111812</t>
  </si>
  <si>
    <t>Věže pojízdné trubkové nebo dílcové s maximálním zatížením podlahy do 200 kg/m2 šířky od 0,6 do 0,9 m, délky do 3,2 m výšky přes 1,5 m do 2,5 m demontáž</t>
  </si>
  <si>
    <t>1939025955</t>
  </si>
  <si>
    <t>https://podminky.urs.cz/item/CS_URS_2024_01/946111812</t>
  </si>
  <si>
    <t>946111813</t>
  </si>
  <si>
    <t>Věže pojízdné trubkové nebo dílcové s maximálním zatížením podlahy do 200 kg/m2 šířky od 0,6 do 0,9 m, délky do 3,2 m výšky přes 2,5 m do 3,5 m demontáž</t>
  </si>
  <si>
    <t>1508564763</t>
  </si>
  <si>
    <t>https://podminky.urs.cz/item/CS_URS_2024_01/946111813</t>
  </si>
  <si>
    <t>953991111</t>
  </si>
  <si>
    <t>Dodání a osazení hmoždinek včetně vyvrtání otvorů (s dodáním hmot) ve stěnách do zdiva z cihel nebo měkkého kamene, vnější profil hmoždinky 6 až 8 mm</t>
  </si>
  <si>
    <t>1200405416</t>
  </si>
  <si>
    <t>https://podminky.urs.cz/item/CS_URS_2024_01/953991111</t>
  </si>
  <si>
    <t>953991121</t>
  </si>
  <si>
    <t>Dodání a osazení hmoždinek včetně vyvrtání otvorů (s dodáním hmot) ve stěnách do zdiva z cihel nebo měkkého kamene, vnější profil hmoždinky 10 až 12 mm</t>
  </si>
  <si>
    <t>23055140</t>
  </si>
  <si>
    <t>https://podminky.urs.cz/item/CS_URS_2024_01/953991121</t>
  </si>
  <si>
    <t>953991211</t>
  </si>
  <si>
    <t>Dodání a osazení hmoždinek včetně vyvrtání otvorů (s dodáním hmot) ve stěnách do zdiva z betonu nebo tvrdého kamene a obkladů, vnější profil hmoždinky 6 až 8 mm</t>
  </si>
  <si>
    <t>-1022036328</t>
  </si>
  <si>
    <t>https://podminky.urs.cz/item/CS_URS_2024_01/953991211</t>
  </si>
  <si>
    <t>953991221</t>
  </si>
  <si>
    <t>Dodání a osazení hmoždinek včetně vyvrtání otvorů (s dodáním hmot) ve stěnách do zdiva z betonu nebo tvrdého kamene a obkladů, vnější profil hmoždinky 10 až 12 mm</t>
  </si>
  <si>
    <t>-1646168391</t>
  </si>
  <si>
    <t>https://podminky.urs.cz/item/CS_URS_2024_01/953991221</t>
  </si>
  <si>
    <t>953991311</t>
  </si>
  <si>
    <t>Dodání a osazení hmoždinek včetně vyvrtání otvorů (s dodáním hmot) ve stěnách do zdiva ze železobetonu, vnější profil hmoždinky 6 až 8 mm</t>
  </si>
  <si>
    <t>408355747</t>
  </si>
  <si>
    <t>https://podminky.urs.cz/item/CS_URS_2024_01/953991311</t>
  </si>
  <si>
    <t>953991321</t>
  </si>
  <si>
    <t>Dodání a osazení hmoždinek včetně vyvrtání otvorů (s dodáním hmot) ve stěnách do zdiva ze železobetonu, vnější profil hmoždinky 10 až 12 mm</t>
  </si>
  <si>
    <t>1432762357</t>
  </si>
  <si>
    <t>https://podminky.urs.cz/item/CS_URS_2024_01/953991321</t>
  </si>
  <si>
    <t>PSV</t>
  </si>
  <si>
    <t>Práce a dodávky PSV</t>
  </si>
  <si>
    <t>741</t>
  </si>
  <si>
    <t>Elektroinstalace - silnoproud</t>
  </si>
  <si>
    <t>741122211</t>
  </si>
  <si>
    <t>Montáž kabelů měděných bez ukončení uložených volně nebo v liště plných kulatých (např. CYKY) počtu a průřezu žil 3x1,5 až 6 mm2</t>
  </si>
  <si>
    <t>m</t>
  </si>
  <si>
    <t>666868179</t>
  </si>
  <si>
    <t>https://podminky.urs.cz/item/CS_URS_2024_01/741122211</t>
  </si>
  <si>
    <t>34111030</t>
  </si>
  <si>
    <t>kabel instalační jádro Cu plné izolace PVC plášť PVC 450/750V (CYKY) 3x1,5mm2</t>
  </si>
  <si>
    <t>-1212833814</t>
  </si>
  <si>
    <t>VV</t>
  </si>
  <si>
    <t>200*1,15 'Přepočtené koeficientem množství</t>
  </si>
  <si>
    <t>741130001</t>
  </si>
  <si>
    <t>Ukončení vodičů izolovaných s označením a zapojením v rozváděči nebo na přístroji, průřezu žíly do 2,5 mm2</t>
  </si>
  <si>
    <t>1248979925</t>
  </si>
  <si>
    <t>https://podminky.urs.cz/item/CS_URS_2024_01/741130001</t>
  </si>
  <si>
    <t>741390942</t>
  </si>
  <si>
    <t>Výměna součástí spotřebičů s demontáží poškozených součástí a namontováním nových a s konečným vyzkoušením trubic zářivkových u svítidel uzavřených</t>
  </si>
  <si>
    <t>-1484559100</t>
  </si>
  <si>
    <t>https://podminky.urs.cz/item/CS_URS_2024_01/741390942</t>
  </si>
  <si>
    <t>10.941.074</t>
  </si>
  <si>
    <t>EMOS Trubice LED 24W PROFI LINEAR T8 2300lm 4000K 220° 150cm neutrální bílá</t>
  </si>
  <si>
    <t>356665632</t>
  </si>
  <si>
    <t>767</t>
  </si>
  <si>
    <t>Konstrukce zámečnické</t>
  </si>
  <si>
    <t>767721110</t>
  </si>
  <si>
    <t>Montáž výkladců předsazených pevných, plochy jednotlivě do 9 m2</t>
  </si>
  <si>
    <t>-2011864371</t>
  </si>
  <si>
    <t>https://podminky.urs.cz/item/CS_URS_2024_01/767721110</t>
  </si>
  <si>
    <t>Poznámka k položce:_x000d_
Montáž tabulí prosvětlených či neprosvětlených, bez ohledu na způsob kotvení či uchycení. Spojovacví materiál oceňován následujícími položkami.</t>
  </si>
  <si>
    <t>767995111</t>
  </si>
  <si>
    <t>Montáž ostatních atypických zámečnických konstrukcí hmotnosti do 5 kg</t>
  </si>
  <si>
    <t>kg</t>
  </si>
  <si>
    <t>-1645978804</t>
  </si>
  <si>
    <t>https://podminky.urs.cz/item/CS_URS_2024_01/767995111</t>
  </si>
  <si>
    <t>767-M1</t>
  </si>
  <si>
    <t>Konzole pro uchycení tabule do 0,5 m2</t>
  </si>
  <si>
    <t>716900258</t>
  </si>
  <si>
    <t>767995112</t>
  </si>
  <si>
    <t>Montáž ostatních atypických zámečnických konstrukcí hmotnosti přes 5 do 10 kg</t>
  </si>
  <si>
    <t>-411394847</t>
  </si>
  <si>
    <t>https://podminky.urs.cz/item/CS_URS_2024_01/767995112</t>
  </si>
  <si>
    <t>767-M2</t>
  </si>
  <si>
    <t>Konzole pro uchycení tabule od 0,5 do 1,5 m2</t>
  </si>
  <si>
    <t>-2093061423</t>
  </si>
  <si>
    <t>Práce a dodávky M</t>
  </si>
  <si>
    <t>58-M</t>
  </si>
  <si>
    <t>Revize vyhrazených technických zařízení</t>
  </si>
  <si>
    <t>580108041R</t>
  </si>
  <si>
    <t>Ostatní elektrické spotřebiče a zdroje kontrola stavu prosvětlené tabule</t>
  </si>
  <si>
    <t>645956155</t>
  </si>
  <si>
    <t>HZS</t>
  </si>
  <si>
    <t>Hodinové zúčtovací sazby</t>
  </si>
  <si>
    <t>HZS1212</t>
  </si>
  <si>
    <t>Hodinové zúčtovací sazby profesí HSV zemní a pomocné práce kopáč</t>
  </si>
  <si>
    <t>1342868640</t>
  </si>
  <si>
    <t>https://podminky.urs.cz/item/CS_URS_2024_01/HZS1212</t>
  </si>
  <si>
    <t>HZS1302</t>
  </si>
  <si>
    <t>Hodinové zúčtovací sazby profesí HSV provádění konstrukcí zedník specialista</t>
  </si>
  <si>
    <t>848999941</t>
  </si>
  <si>
    <t>https://podminky.urs.cz/item/CS_URS_2024_01/HZS1302</t>
  </si>
  <si>
    <t>HZS2132</t>
  </si>
  <si>
    <t>Hodinové zúčtovací sazby profesí PSV provádění stavebních konstrukcí zámečník odborný</t>
  </si>
  <si>
    <t>1972544068</t>
  </si>
  <si>
    <t>https://podminky.urs.cz/item/CS_URS_2024_01/HZS2132</t>
  </si>
  <si>
    <t>HZS2232</t>
  </si>
  <si>
    <t>Hodinové zúčtovací sazby profesí PSV provádění stavebních instalací elektrikář odborný</t>
  </si>
  <si>
    <t>583462340</t>
  </si>
  <si>
    <t>https://podminky.urs.cz/item/CS_URS_2024_01/HZS2232</t>
  </si>
  <si>
    <t>HZS2492</t>
  </si>
  <si>
    <t>Hodinové zúčtovací sazby profesí PSV zednické výpomoci a pomocné práce PSV pomocný dělník PSV</t>
  </si>
  <si>
    <t>1408797787</t>
  </si>
  <si>
    <t>https://podminky.urs.cz/item/CS_URS_2024_01/HZS2492</t>
  </si>
  <si>
    <t>VRN</t>
  </si>
  <si>
    <t>Vedlejší rozpočtové náklady</t>
  </si>
  <si>
    <t>VRN1</t>
  </si>
  <si>
    <t>Průzkumné, geodetické a projektové práce</t>
  </si>
  <si>
    <t>013002000</t>
  </si>
  <si>
    <t>Projektové práce</t>
  </si>
  <si>
    <t>kpl</t>
  </si>
  <si>
    <t>-1200454622</t>
  </si>
  <si>
    <t>https://podminky.urs.cz/item/CS_URS_2024_01/013002000</t>
  </si>
  <si>
    <t>VRN3</t>
  </si>
  <si>
    <t>Zařízení staveniště</t>
  </si>
  <si>
    <t>032803000</t>
  </si>
  <si>
    <t>Ostatní vybavení staveniště</t>
  </si>
  <si>
    <t>-128458497</t>
  </si>
  <si>
    <t>https://podminky.urs.cz/item/CS_URS_2024_01/032803000</t>
  </si>
  <si>
    <t>Poznámka k položce:_x000d_
elektrocentrála, voda, apod. nespecifikované výdaje</t>
  </si>
  <si>
    <t>VRN4</t>
  </si>
  <si>
    <t>Inženýrská činnost</t>
  </si>
  <si>
    <t>040001000</t>
  </si>
  <si>
    <t>%</t>
  </si>
  <si>
    <t>461420465</t>
  </si>
  <si>
    <t>https://podminky.urs.cz/item/CS_URS_2024_01/040001000</t>
  </si>
  <si>
    <t>Poznámka k položce:_x000d_
3% z celkové ceny zakázky (grafické a přípravné práce, zpracování návrhu, účast na místních šetření, atp.)</t>
  </si>
  <si>
    <t>VRN6</t>
  </si>
  <si>
    <t>Územní vlivy</t>
  </si>
  <si>
    <t>065002000</t>
  </si>
  <si>
    <t>Mimostaveništní doprava materiálů</t>
  </si>
  <si>
    <t>km</t>
  </si>
  <si>
    <t>947788955</t>
  </si>
  <si>
    <t>https://podminky.urs.cz/item/CS_URS_2024_01/065002000</t>
  </si>
  <si>
    <t>VRN8</t>
  </si>
  <si>
    <t>Přesun stavebních kapacit</t>
  </si>
  <si>
    <t>081002000</t>
  </si>
  <si>
    <t>Doprava zaměstnanců</t>
  </si>
  <si>
    <t>-1160198228</t>
  </si>
  <si>
    <t>https://podminky.urs.cz/item/CS_URS_2024_01/081002000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</si>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</sst>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0" fontId="21" fillId="0" borderId="16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14111111" TargetMode="External" /><Relationship Id="rId2" Type="http://schemas.openxmlformats.org/officeDocument/2006/relationships/hyperlink" Target="https://podminky.urs.cz/item/CS_URS_2024_01/914511111" TargetMode="External" /><Relationship Id="rId3" Type="http://schemas.openxmlformats.org/officeDocument/2006/relationships/hyperlink" Target="https://podminky.urs.cz/item/CS_URS_2024_01/914511112" TargetMode="External" /><Relationship Id="rId4" Type="http://schemas.openxmlformats.org/officeDocument/2006/relationships/hyperlink" Target="https://podminky.urs.cz/item/CS_URS_2024_01/914531112" TargetMode="External" /><Relationship Id="rId5" Type="http://schemas.openxmlformats.org/officeDocument/2006/relationships/hyperlink" Target="https://podminky.urs.cz/item/CS_URS_2024_01/945412111" TargetMode="External" /><Relationship Id="rId6" Type="http://schemas.openxmlformats.org/officeDocument/2006/relationships/hyperlink" Target="https://podminky.urs.cz/item/CS_URS_2024_01/945412112" TargetMode="External" /><Relationship Id="rId7" Type="http://schemas.openxmlformats.org/officeDocument/2006/relationships/hyperlink" Target="https://podminky.urs.cz/item/CS_URS_2024_01/945421110" TargetMode="External" /><Relationship Id="rId8" Type="http://schemas.openxmlformats.org/officeDocument/2006/relationships/hyperlink" Target="https://podminky.urs.cz/item/CS_URS_2024_01/946111111" TargetMode="External" /><Relationship Id="rId9" Type="http://schemas.openxmlformats.org/officeDocument/2006/relationships/hyperlink" Target="https://podminky.urs.cz/item/CS_URS_2024_01/946111112" TargetMode="External" /><Relationship Id="rId10" Type="http://schemas.openxmlformats.org/officeDocument/2006/relationships/hyperlink" Target="https://podminky.urs.cz/item/CS_URS_2024_01/946111113" TargetMode="External" /><Relationship Id="rId11" Type="http://schemas.openxmlformats.org/officeDocument/2006/relationships/hyperlink" Target="https://podminky.urs.cz/item/CS_URS_2024_01/946111211" TargetMode="External" /><Relationship Id="rId12" Type="http://schemas.openxmlformats.org/officeDocument/2006/relationships/hyperlink" Target="https://podminky.urs.cz/item/CS_URS_2024_01/946111212" TargetMode="External" /><Relationship Id="rId13" Type="http://schemas.openxmlformats.org/officeDocument/2006/relationships/hyperlink" Target="https://podminky.urs.cz/item/CS_URS_2024_01/946111213" TargetMode="External" /><Relationship Id="rId14" Type="http://schemas.openxmlformats.org/officeDocument/2006/relationships/hyperlink" Target="https://podminky.urs.cz/item/CS_URS_2024_01/946111811" TargetMode="External" /><Relationship Id="rId15" Type="http://schemas.openxmlformats.org/officeDocument/2006/relationships/hyperlink" Target="https://podminky.urs.cz/item/CS_URS_2024_01/946111812" TargetMode="External" /><Relationship Id="rId16" Type="http://schemas.openxmlformats.org/officeDocument/2006/relationships/hyperlink" Target="https://podminky.urs.cz/item/CS_URS_2024_01/946111813" TargetMode="External" /><Relationship Id="rId17" Type="http://schemas.openxmlformats.org/officeDocument/2006/relationships/hyperlink" Target="https://podminky.urs.cz/item/CS_URS_2024_01/953991111" TargetMode="External" /><Relationship Id="rId18" Type="http://schemas.openxmlformats.org/officeDocument/2006/relationships/hyperlink" Target="https://podminky.urs.cz/item/CS_URS_2024_01/953991121" TargetMode="External" /><Relationship Id="rId19" Type="http://schemas.openxmlformats.org/officeDocument/2006/relationships/hyperlink" Target="https://podminky.urs.cz/item/CS_URS_2024_01/953991211" TargetMode="External" /><Relationship Id="rId20" Type="http://schemas.openxmlformats.org/officeDocument/2006/relationships/hyperlink" Target="https://podminky.urs.cz/item/CS_URS_2024_01/953991221" TargetMode="External" /><Relationship Id="rId21" Type="http://schemas.openxmlformats.org/officeDocument/2006/relationships/hyperlink" Target="https://podminky.urs.cz/item/CS_URS_2024_01/953991311" TargetMode="External" /><Relationship Id="rId22" Type="http://schemas.openxmlformats.org/officeDocument/2006/relationships/hyperlink" Target="https://podminky.urs.cz/item/CS_URS_2024_01/953991321" TargetMode="External" /><Relationship Id="rId23" Type="http://schemas.openxmlformats.org/officeDocument/2006/relationships/hyperlink" Target="https://podminky.urs.cz/item/CS_URS_2024_01/741122211" TargetMode="External" /><Relationship Id="rId24" Type="http://schemas.openxmlformats.org/officeDocument/2006/relationships/hyperlink" Target="https://podminky.urs.cz/item/CS_URS_2024_01/741130001" TargetMode="External" /><Relationship Id="rId25" Type="http://schemas.openxmlformats.org/officeDocument/2006/relationships/hyperlink" Target="https://podminky.urs.cz/item/CS_URS_2024_01/741390942" TargetMode="External" /><Relationship Id="rId26" Type="http://schemas.openxmlformats.org/officeDocument/2006/relationships/hyperlink" Target="https://podminky.urs.cz/item/CS_URS_2024_01/767721110" TargetMode="External" /><Relationship Id="rId27" Type="http://schemas.openxmlformats.org/officeDocument/2006/relationships/hyperlink" Target="https://podminky.urs.cz/item/CS_URS_2024_01/767995111" TargetMode="External" /><Relationship Id="rId28" Type="http://schemas.openxmlformats.org/officeDocument/2006/relationships/hyperlink" Target="https://podminky.urs.cz/item/CS_URS_2024_01/767995112" TargetMode="External" /><Relationship Id="rId29" Type="http://schemas.openxmlformats.org/officeDocument/2006/relationships/hyperlink" Target="https://podminky.urs.cz/item/CS_URS_2024_01/HZS1212" TargetMode="External" /><Relationship Id="rId30" Type="http://schemas.openxmlformats.org/officeDocument/2006/relationships/hyperlink" Target="https://podminky.urs.cz/item/CS_URS_2024_01/HZS1302" TargetMode="External" /><Relationship Id="rId31" Type="http://schemas.openxmlformats.org/officeDocument/2006/relationships/hyperlink" Target="https://podminky.urs.cz/item/CS_URS_2024_01/HZS2132" TargetMode="External" /><Relationship Id="rId32" Type="http://schemas.openxmlformats.org/officeDocument/2006/relationships/hyperlink" Target="https://podminky.urs.cz/item/CS_URS_2024_01/HZS2232" TargetMode="External" /><Relationship Id="rId33" Type="http://schemas.openxmlformats.org/officeDocument/2006/relationships/hyperlink" Target="https://podminky.urs.cz/item/CS_URS_2024_01/HZS2492" TargetMode="External" /><Relationship Id="rId34" Type="http://schemas.openxmlformats.org/officeDocument/2006/relationships/hyperlink" Target="https://podminky.urs.cz/item/CS_URS_2024_01/013002000" TargetMode="External" /><Relationship Id="rId35" Type="http://schemas.openxmlformats.org/officeDocument/2006/relationships/hyperlink" Target="https://podminky.urs.cz/item/CS_URS_2024_01/032803000" TargetMode="External" /><Relationship Id="rId36" Type="http://schemas.openxmlformats.org/officeDocument/2006/relationships/hyperlink" Target="https://podminky.urs.cz/item/CS_URS_2024_01/040001000" TargetMode="External" /><Relationship Id="rId37" Type="http://schemas.openxmlformats.org/officeDocument/2006/relationships/hyperlink" Target="https://podminky.urs.cz/item/CS_URS_2024_01/065002000" TargetMode="External" /><Relationship Id="rId38" Type="http://schemas.openxmlformats.org/officeDocument/2006/relationships/hyperlink" Target="https://podminky.urs.cz/item/CS_URS_2024_01/081002000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27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30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2024_011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Dodávky tabulí staničních orientačních systémů OŘ UNL 2024 - 2028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OŘ Ústí nad Labem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25. 6. 2024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železnic, státní organizace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25.6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>Správa železnic, státní organizace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'PS01 - Dodávky tabulí, po...'!J30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'PS01 - Dodávky tabulí, po...'!P81</f>
        <v>0</v>
      </c>
      <c r="AV55" s="120">
        <f>'PS01 - Dodávky tabulí, po...'!J33</f>
        <v>0</v>
      </c>
      <c r="AW55" s="120">
        <f>'PS01 - Dodávky tabulí, po...'!J34</f>
        <v>0</v>
      </c>
      <c r="AX55" s="120">
        <f>'PS01 - Dodávky tabulí, po...'!J35</f>
        <v>0</v>
      </c>
      <c r="AY55" s="120">
        <f>'PS01 - Dodávky tabulí, po...'!J36</f>
        <v>0</v>
      </c>
      <c r="AZ55" s="120">
        <f>'PS01 - Dodávky tabulí, po...'!F33</f>
        <v>0</v>
      </c>
      <c r="BA55" s="120">
        <f>'PS01 - Dodávky tabulí, po...'!F34</f>
        <v>0</v>
      </c>
      <c r="BB55" s="120">
        <f>'PS01 - Dodávky tabulí, po...'!F35</f>
        <v>0</v>
      </c>
      <c r="BC55" s="120">
        <f>'PS01 - Dodávky tabulí, po...'!F36</f>
        <v>0</v>
      </c>
      <c r="BD55" s="122">
        <f>'PS01 - Dodávky tabulí, po...'!F37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16.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'PS02 - Přípomocné práce a...'!J30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24">
        <v>0</v>
      </c>
      <c r="AT56" s="125">
        <f>ROUND(SUM(AV56:AW56),2)</f>
        <v>0</v>
      </c>
      <c r="AU56" s="126">
        <f>'PS02 - Přípomocné práce a...'!P93</f>
        <v>0</v>
      </c>
      <c r="AV56" s="125">
        <f>'PS02 - Přípomocné práce a...'!J33</f>
        <v>0</v>
      </c>
      <c r="AW56" s="125">
        <f>'PS02 - Přípomocné práce a...'!J34</f>
        <v>0</v>
      </c>
      <c r="AX56" s="125">
        <f>'PS02 - Přípomocné práce a...'!J35</f>
        <v>0</v>
      </c>
      <c r="AY56" s="125">
        <f>'PS02 - Přípomocné práce a...'!J36</f>
        <v>0</v>
      </c>
      <c r="AZ56" s="125">
        <f>'PS02 - Přípomocné práce a...'!F33</f>
        <v>0</v>
      </c>
      <c r="BA56" s="125">
        <f>'PS02 - Přípomocné práce a...'!F34</f>
        <v>0</v>
      </c>
      <c r="BB56" s="125">
        <f>'PS02 - Přípomocné práce a...'!F35</f>
        <v>0</v>
      </c>
      <c r="BC56" s="125">
        <f>'PS02 - Přípomocné práce a...'!F36</f>
        <v>0</v>
      </c>
      <c r="BD56" s="127">
        <f>'PS02 - Přípomocné práce a...'!F37</f>
        <v>0</v>
      </c>
      <c r="BE56" s="7"/>
      <c r="BT56" s="123" t="s">
        <v>81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I+3LnAsYdpiLnZWhjgNQurK+We3tlToB2cqzMSqya77BfbdsB2YS8RVvuDFlzsynts8ys4H2zIdRFlKDoY+2Vg==" hashValue="gJLrD99D910ooj1GPSiWL+2aUxpBBHRkXKrSPPm75iUSJ1ksXD1kFXn75+xPV+1vVZWq/kFcVJJ+29jWOmaTv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PS01 - Dodávky tabulí, po...'!C2" display="/"/>
    <hyperlink ref="A56" location="'PS02 - Přípomocné práce 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87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zakázky'!K6</f>
        <v>Dodávky tabulí staničních orientačních systémů OŘ UNL 2024 - 2028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25. 6. 2024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29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29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27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28</v>
      </c>
      <c r="F24" s="38"/>
      <c r="G24" s="38"/>
      <c r="H24" s="38"/>
      <c r="I24" s="132" t="s">
        <v>29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ROUND((SUM(BE81:BE158)),  2)</f>
        <v>0</v>
      </c>
      <c r="G33" s="38"/>
      <c r="H33" s="38"/>
      <c r="I33" s="148">
        <v>0.20999999999999999</v>
      </c>
      <c r="J33" s="147">
        <f>ROUND(((SUM(BE81:BE158))*I33),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ROUND((SUM(BF81:BF158)),  2)</f>
        <v>0</v>
      </c>
      <c r="G34" s="38"/>
      <c r="H34" s="38"/>
      <c r="I34" s="148">
        <v>0.12</v>
      </c>
      <c r="J34" s="147">
        <f>ROUND(((SUM(BF81:BF158))*I34),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ROUND((SUM(BG81:BG158)),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ROUND((SUM(BH81:BH158)),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ROUND((SUM(BI81:BI158)),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Dodávky tabulí staničních orientačních systémů OŘ UNL 2024 - 2028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PS01 - Dodávky tabulí, polepů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OŘ Ústí nad Labem</v>
      </c>
      <c r="G52" s="40"/>
      <c r="H52" s="40"/>
      <c r="I52" s="32" t="s">
        <v>23</v>
      </c>
      <c r="J52" s="72" t="str">
        <f>IF(J12="","",J12)</f>
        <v>25. 6. 2024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Správa železnic, státní organizace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91</v>
      </c>
      <c r="D57" s="162"/>
      <c r="E57" s="162"/>
      <c r="F57" s="162"/>
      <c r="G57" s="162"/>
      <c r="H57" s="162"/>
      <c r="I57" s="162"/>
      <c r="J57" s="163" t="s">
        <v>92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93</v>
      </c>
    </row>
    <row r="60" s="9" customFormat="1" ht="24.96" customHeight="1">
      <c r="A60" s="9"/>
      <c r="B60" s="165"/>
      <c r="C60" s="166"/>
      <c r="D60" s="167" t="s">
        <v>94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95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96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Dodávky tabulí staničních orientačních systémů OŘ UNL 2024 - 2028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88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PS01 - Dodávky tabulí, polepů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OŘ Ústí nad Labem</v>
      </c>
      <c r="G75" s="40"/>
      <c r="H75" s="40"/>
      <c r="I75" s="32" t="s">
        <v>23</v>
      </c>
      <c r="J75" s="72" t="str">
        <f>IF(J12="","",J12)</f>
        <v>25. 6. 2024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Správa železnic, státní organizace</v>
      </c>
      <c r="G77" s="40"/>
      <c r="H77" s="40"/>
      <c r="I77" s="32" t="s">
        <v>33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31</v>
      </c>
      <c r="D78" s="40"/>
      <c r="E78" s="40"/>
      <c r="F78" s="27" t="str">
        <f>IF(E18="","",E18)</f>
        <v>Vyplň údaj</v>
      </c>
      <c r="G78" s="40"/>
      <c r="H78" s="40"/>
      <c r="I78" s="32" t="s">
        <v>36</v>
      </c>
      <c r="J78" s="36" t="str">
        <f>E24</f>
        <v>Správa železnic, státní organizace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97</v>
      </c>
      <c r="D80" s="180" t="s">
        <v>58</v>
      </c>
      <c r="E80" s="180" t="s">
        <v>54</v>
      </c>
      <c r="F80" s="180" t="s">
        <v>55</v>
      </c>
      <c r="G80" s="180" t="s">
        <v>98</v>
      </c>
      <c r="H80" s="180" t="s">
        <v>99</v>
      </c>
      <c r="I80" s="180" t="s">
        <v>100</v>
      </c>
      <c r="J80" s="180" t="s">
        <v>92</v>
      </c>
      <c r="K80" s="181" t="s">
        <v>101</v>
      </c>
      <c r="L80" s="182"/>
      <c r="M80" s="92" t="s">
        <v>19</v>
      </c>
      <c r="N80" s="93" t="s">
        <v>43</v>
      </c>
      <c r="O80" s="93" t="s">
        <v>102</v>
      </c>
      <c r="P80" s="93" t="s">
        <v>103</v>
      </c>
      <c r="Q80" s="93" t="s">
        <v>104</v>
      </c>
      <c r="R80" s="93" t="s">
        <v>105</v>
      </c>
      <c r="S80" s="93" t="s">
        <v>106</v>
      </c>
      <c r="T80" s="93" t="s">
        <v>107</v>
      </c>
      <c r="U80" s="94" t="s">
        <v>108</v>
      </c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109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5">
        <f>T82</f>
        <v>0</v>
      </c>
      <c r="U81" s="97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72</v>
      </c>
      <c r="AU81" s="17" t="s">
        <v>93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72</v>
      </c>
      <c r="E82" s="190" t="s">
        <v>110</v>
      </c>
      <c r="F82" s="190" t="s">
        <v>110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6">
        <f>T83</f>
        <v>0</v>
      </c>
      <c r="U82" s="197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81</v>
      </c>
      <c r="AT82" s="199" t="s">
        <v>72</v>
      </c>
      <c r="AU82" s="199" t="s">
        <v>73</v>
      </c>
      <c r="AY82" s="198" t="s">
        <v>111</v>
      </c>
      <c r="BK82" s="200">
        <f>BK83</f>
        <v>0</v>
      </c>
    </row>
    <row r="83" s="12" customFormat="1" ht="22.8" customHeight="1">
      <c r="A83" s="12"/>
      <c r="B83" s="187"/>
      <c r="C83" s="188"/>
      <c r="D83" s="189" t="s">
        <v>72</v>
      </c>
      <c r="E83" s="201" t="s">
        <v>112</v>
      </c>
      <c r="F83" s="201" t="s">
        <v>113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SUM(P84:P158)</f>
        <v>0</v>
      </c>
      <c r="Q83" s="195"/>
      <c r="R83" s="196">
        <f>SUM(R84:R158)</f>
        <v>0</v>
      </c>
      <c r="S83" s="195"/>
      <c r="T83" s="196">
        <f>SUM(T84:T158)</f>
        <v>0</v>
      </c>
      <c r="U83" s="197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81</v>
      </c>
      <c r="AT83" s="199" t="s">
        <v>72</v>
      </c>
      <c r="AU83" s="199" t="s">
        <v>81</v>
      </c>
      <c r="AY83" s="198" t="s">
        <v>111</v>
      </c>
      <c r="BK83" s="200">
        <f>SUM(BK84:BK158)</f>
        <v>0</v>
      </c>
    </row>
    <row r="84" s="2" customFormat="1" ht="16.5" customHeight="1">
      <c r="A84" s="38"/>
      <c r="B84" s="39"/>
      <c r="C84" s="203" t="s">
        <v>81</v>
      </c>
      <c r="D84" s="203" t="s">
        <v>114</v>
      </c>
      <c r="E84" s="204" t="s">
        <v>115</v>
      </c>
      <c r="F84" s="205" t="s">
        <v>116</v>
      </c>
      <c r="G84" s="206" t="s">
        <v>117</v>
      </c>
      <c r="H84" s="207">
        <v>50</v>
      </c>
      <c r="I84" s="208"/>
      <c r="J84" s="209">
        <f>ROUND(I84*H84,2)</f>
        <v>0</v>
      </c>
      <c r="K84" s="205" t="s">
        <v>19</v>
      </c>
      <c r="L84" s="44"/>
      <c r="M84" s="210" t="s">
        <v>19</v>
      </c>
      <c r="N84" s="211" t="s">
        <v>44</v>
      </c>
      <c r="O84" s="84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2">
        <f>S84*H84</f>
        <v>0</v>
      </c>
      <c r="U84" s="213" t="s">
        <v>19</v>
      </c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4" t="s">
        <v>118</v>
      </c>
      <c r="AT84" s="214" t="s">
        <v>114</v>
      </c>
      <c r="AU84" s="214" t="s">
        <v>83</v>
      </c>
      <c r="AY84" s="17" t="s">
        <v>111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7" t="s">
        <v>81</v>
      </c>
      <c r="BK84" s="215">
        <f>ROUND(I84*H84,2)</f>
        <v>0</v>
      </c>
      <c r="BL84" s="17" t="s">
        <v>118</v>
      </c>
      <c r="BM84" s="214" t="s">
        <v>119</v>
      </c>
    </row>
    <row r="85" s="2" customFormat="1" ht="16.5" customHeight="1">
      <c r="A85" s="38"/>
      <c r="B85" s="39"/>
      <c r="C85" s="216" t="s">
        <v>83</v>
      </c>
      <c r="D85" s="216" t="s">
        <v>120</v>
      </c>
      <c r="E85" s="217" t="s">
        <v>121</v>
      </c>
      <c r="F85" s="218" t="s">
        <v>122</v>
      </c>
      <c r="G85" s="219" t="s">
        <v>123</v>
      </c>
      <c r="H85" s="220">
        <v>25</v>
      </c>
      <c r="I85" s="221"/>
      <c r="J85" s="222">
        <f>ROUND(I85*H85,2)</f>
        <v>0</v>
      </c>
      <c r="K85" s="218" t="s">
        <v>19</v>
      </c>
      <c r="L85" s="223"/>
      <c r="M85" s="224" t="s">
        <v>19</v>
      </c>
      <c r="N85" s="225" t="s">
        <v>44</v>
      </c>
      <c r="O85" s="84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2">
        <f>S85*H85</f>
        <v>0</v>
      </c>
      <c r="U85" s="213" t="s">
        <v>19</v>
      </c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4" t="s">
        <v>118</v>
      </c>
      <c r="AT85" s="214" t="s">
        <v>120</v>
      </c>
      <c r="AU85" s="214" t="s">
        <v>83</v>
      </c>
      <c r="AY85" s="17" t="s">
        <v>111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7" t="s">
        <v>81</v>
      </c>
      <c r="BK85" s="215">
        <f>ROUND(I85*H85,2)</f>
        <v>0</v>
      </c>
      <c r="BL85" s="17" t="s">
        <v>118</v>
      </c>
      <c r="BM85" s="214" t="s">
        <v>124</v>
      </c>
    </row>
    <row r="86" s="2" customFormat="1">
      <c r="A86" s="38"/>
      <c r="B86" s="39"/>
      <c r="C86" s="40"/>
      <c r="D86" s="226" t="s">
        <v>125</v>
      </c>
      <c r="E86" s="40"/>
      <c r="F86" s="227" t="s">
        <v>126</v>
      </c>
      <c r="G86" s="40"/>
      <c r="H86" s="40"/>
      <c r="I86" s="228"/>
      <c r="J86" s="40"/>
      <c r="K86" s="40"/>
      <c r="L86" s="44"/>
      <c r="M86" s="229"/>
      <c r="N86" s="230"/>
      <c r="O86" s="84"/>
      <c r="P86" s="84"/>
      <c r="Q86" s="84"/>
      <c r="R86" s="84"/>
      <c r="S86" s="84"/>
      <c r="T86" s="84"/>
      <c r="U86" s="85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125</v>
      </c>
      <c r="AU86" s="17" t="s">
        <v>83</v>
      </c>
    </row>
    <row r="87" s="2" customFormat="1" ht="16.5" customHeight="1">
      <c r="A87" s="38"/>
      <c r="B87" s="39"/>
      <c r="C87" s="203" t="s">
        <v>127</v>
      </c>
      <c r="D87" s="203" t="s">
        <v>114</v>
      </c>
      <c r="E87" s="204" t="s">
        <v>128</v>
      </c>
      <c r="F87" s="205" t="s">
        <v>129</v>
      </c>
      <c r="G87" s="206" t="s">
        <v>117</v>
      </c>
      <c r="H87" s="207">
        <v>50</v>
      </c>
      <c r="I87" s="208"/>
      <c r="J87" s="209">
        <f>ROUND(I87*H87,2)</f>
        <v>0</v>
      </c>
      <c r="K87" s="205" t="s">
        <v>19</v>
      </c>
      <c r="L87" s="44"/>
      <c r="M87" s="210" t="s">
        <v>19</v>
      </c>
      <c r="N87" s="211" t="s">
        <v>44</v>
      </c>
      <c r="O87" s="84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2">
        <f>S87*H87</f>
        <v>0</v>
      </c>
      <c r="U87" s="213" t="s">
        <v>19</v>
      </c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4" t="s">
        <v>118</v>
      </c>
      <c r="AT87" s="214" t="s">
        <v>114</v>
      </c>
      <c r="AU87" s="214" t="s">
        <v>83</v>
      </c>
      <c r="AY87" s="17" t="s">
        <v>111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7" t="s">
        <v>81</v>
      </c>
      <c r="BK87" s="215">
        <f>ROUND(I87*H87,2)</f>
        <v>0</v>
      </c>
      <c r="BL87" s="17" t="s">
        <v>118</v>
      </c>
      <c r="BM87" s="214" t="s">
        <v>130</v>
      </c>
    </row>
    <row r="88" s="2" customFormat="1" ht="16.5" customHeight="1">
      <c r="A88" s="38"/>
      <c r="B88" s="39"/>
      <c r="C88" s="216" t="s">
        <v>131</v>
      </c>
      <c r="D88" s="216" t="s">
        <v>120</v>
      </c>
      <c r="E88" s="217" t="s">
        <v>132</v>
      </c>
      <c r="F88" s="218" t="s">
        <v>133</v>
      </c>
      <c r="G88" s="219" t="s">
        <v>123</v>
      </c>
      <c r="H88" s="220">
        <v>25</v>
      </c>
      <c r="I88" s="221"/>
      <c r="J88" s="222">
        <f>ROUND(I88*H88,2)</f>
        <v>0</v>
      </c>
      <c r="K88" s="218" t="s">
        <v>19</v>
      </c>
      <c r="L88" s="223"/>
      <c r="M88" s="224" t="s">
        <v>19</v>
      </c>
      <c r="N88" s="225" t="s">
        <v>44</v>
      </c>
      <c r="O88" s="84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2">
        <f>S88*H88</f>
        <v>0</v>
      </c>
      <c r="U88" s="213" t="s">
        <v>19</v>
      </c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4" t="s">
        <v>118</v>
      </c>
      <c r="AT88" s="214" t="s">
        <v>120</v>
      </c>
      <c r="AU88" s="214" t="s">
        <v>83</v>
      </c>
      <c r="AY88" s="17" t="s">
        <v>111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7" t="s">
        <v>81</v>
      </c>
      <c r="BK88" s="215">
        <f>ROUND(I88*H88,2)</f>
        <v>0</v>
      </c>
      <c r="BL88" s="17" t="s">
        <v>118</v>
      </c>
      <c r="BM88" s="214" t="s">
        <v>134</v>
      </c>
    </row>
    <row r="89" s="2" customFormat="1">
      <c r="A89" s="38"/>
      <c r="B89" s="39"/>
      <c r="C89" s="40"/>
      <c r="D89" s="226" t="s">
        <v>125</v>
      </c>
      <c r="E89" s="40"/>
      <c r="F89" s="227" t="s">
        <v>135</v>
      </c>
      <c r="G89" s="40"/>
      <c r="H89" s="40"/>
      <c r="I89" s="228"/>
      <c r="J89" s="40"/>
      <c r="K89" s="40"/>
      <c r="L89" s="44"/>
      <c r="M89" s="229"/>
      <c r="N89" s="230"/>
      <c r="O89" s="84"/>
      <c r="P89" s="84"/>
      <c r="Q89" s="84"/>
      <c r="R89" s="84"/>
      <c r="S89" s="84"/>
      <c r="T89" s="84"/>
      <c r="U89" s="85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125</v>
      </c>
      <c r="AU89" s="17" t="s">
        <v>83</v>
      </c>
    </row>
    <row r="90" s="2" customFormat="1" ht="16.5" customHeight="1">
      <c r="A90" s="38"/>
      <c r="B90" s="39"/>
      <c r="C90" s="203" t="s">
        <v>136</v>
      </c>
      <c r="D90" s="203" t="s">
        <v>114</v>
      </c>
      <c r="E90" s="204" t="s">
        <v>137</v>
      </c>
      <c r="F90" s="205" t="s">
        <v>138</v>
      </c>
      <c r="G90" s="206" t="s">
        <v>117</v>
      </c>
      <c r="H90" s="207">
        <v>50</v>
      </c>
      <c r="I90" s="208"/>
      <c r="J90" s="209">
        <f>ROUND(I90*H90,2)</f>
        <v>0</v>
      </c>
      <c r="K90" s="205" t="s">
        <v>19</v>
      </c>
      <c r="L90" s="44"/>
      <c r="M90" s="210" t="s">
        <v>19</v>
      </c>
      <c r="N90" s="211" t="s">
        <v>44</v>
      </c>
      <c r="O90" s="84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2">
        <f>S90*H90</f>
        <v>0</v>
      </c>
      <c r="U90" s="213" t="s">
        <v>19</v>
      </c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4" t="s">
        <v>118</v>
      </c>
      <c r="AT90" s="214" t="s">
        <v>114</v>
      </c>
      <c r="AU90" s="214" t="s">
        <v>83</v>
      </c>
      <c r="AY90" s="17" t="s">
        <v>111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7" t="s">
        <v>81</v>
      </c>
      <c r="BK90" s="215">
        <f>ROUND(I90*H90,2)</f>
        <v>0</v>
      </c>
      <c r="BL90" s="17" t="s">
        <v>118</v>
      </c>
      <c r="BM90" s="214" t="s">
        <v>139</v>
      </c>
    </row>
    <row r="91" s="2" customFormat="1" ht="16.5" customHeight="1">
      <c r="A91" s="38"/>
      <c r="B91" s="39"/>
      <c r="C91" s="216" t="s">
        <v>140</v>
      </c>
      <c r="D91" s="216" t="s">
        <v>120</v>
      </c>
      <c r="E91" s="217" t="s">
        <v>141</v>
      </c>
      <c r="F91" s="218" t="s">
        <v>142</v>
      </c>
      <c r="G91" s="219" t="s">
        <v>123</v>
      </c>
      <c r="H91" s="220">
        <v>25</v>
      </c>
      <c r="I91" s="221"/>
      <c r="J91" s="222">
        <f>ROUND(I91*H91,2)</f>
        <v>0</v>
      </c>
      <c r="K91" s="218" t="s">
        <v>19</v>
      </c>
      <c r="L91" s="223"/>
      <c r="M91" s="224" t="s">
        <v>19</v>
      </c>
      <c r="N91" s="225" t="s">
        <v>44</v>
      </c>
      <c r="O91" s="84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2">
        <f>S91*H91</f>
        <v>0</v>
      </c>
      <c r="U91" s="213" t="s">
        <v>19</v>
      </c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4" t="s">
        <v>118</v>
      </c>
      <c r="AT91" s="214" t="s">
        <v>120</v>
      </c>
      <c r="AU91" s="214" t="s">
        <v>83</v>
      </c>
      <c r="AY91" s="17" t="s">
        <v>111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7" t="s">
        <v>81</v>
      </c>
      <c r="BK91" s="215">
        <f>ROUND(I91*H91,2)</f>
        <v>0</v>
      </c>
      <c r="BL91" s="17" t="s">
        <v>118</v>
      </c>
      <c r="BM91" s="214" t="s">
        <v>143</v>
      </c>
    </row>
    <row r="92" s="2" customFormat="1">
      <c r="A92" s="38"/>
      <c r="B92" s="39"/>
      <c r="C92" s="40"/>
      <c r="D92" s="226" t="s">
        <v>125</v>
      </c>
      <c r="E92" s="40"/>
      <c r="F92" s="227" t="s">
        <v>135</v>
      </c>
      <c r="G92" s="40"/>
      <c r="H92" s="40"/>
      <c r="I92" s="228"/>
      <c r="J92" s="40"/>
      <c r="K92" s="40"/>
      <c r="L92" s="44"/>
      <c r="M92" s="229"/>
      <c r="N92" s="230"/>
      <c r="O92" s="84"/>
      <c r="P92" s="84"/>
      <c r="Q92" s="84"/>
      <c r="R92" s="84"/>
      <c r="S92" s="84"/>
      <c r="T92" s="84"/>
      <c r="U92" s="85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125</v>
      </c>
      <c r="AU92" s="17" t="s">
        <v>83</v>
      </c>
    </row>
    <row r="93" s="2" customFormat="1" ht="16.5" customHeight="1">
      <c r="A93" s="38"/>
      <c r="B93" s="39"/>
      <c r="C93" s="203" t="s">
        <v>144</v>
      </c>
      <c r="D93" s="203" t="s">
        <v>114</v>
      </c>
      <c r="E93" s="204" t="s">
        <v>145</v>
      </c>
      <c r="F93" s="205" t="s">
        <v>146</v>
      </c>
      <c r="G93" s="206" t="s">
        <v>117</v>
      </c>
      <c r="H93" s="207">
        <v>50</v>
      </c>
      <c r="I93" s="208"/>
      <c r="J93" s="209">
        <f>ROUND(I93*H93,2)</f>
        <v>0</v>
      </c>
      <c r="K93" s="205" t="s">
        <v>19</v>
      </c>
      <c r="L93" s="44"/>
      <c r="M93" s="210" t="s">
        <v>19</v>
      </c>
      <c r="N93" s="211" t="s">
        <v>44</v>
      </c>
      <c r="O93" s="84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2">
        <f>S93*H93</f>
        <v>0</v>
      </c>
      <c r="U93" s="213" t="s">
        <v>19</v>
      </c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4" t="s">
        <v>118</v>
      </c>
      <c r="AT93" s="214" t="s">
        <v>114</v>
      </c>
      <c r="AU93" s="214" t="s">
        <v>83</v>
      </c>
      <c r="AY93" s="17" t="s">
        <v>111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7" t="s">
        <v>81</v>
      </c>
      <c r="BK93" s="215">
        <f>ROUND(I93*H93,2)</f>
        <v>0</v>
      </c>
      <c r="BL93" s="17" t="s">
        <v>118</v>
      </c>
      <c r="BM93" s="214" t="s">
        <v>147</v>
      </c>
    </row>
    <row r="94" s="2" customFormat="1" ht="16.5" customHeight="1">
      <c r="A94" s="38"/>
      <c r="B94" s="39"/>
      <c r="C94" s="216" t="s">
        <v>148</v>
      </c>
      <c r="D94" s="216" t="s">
        <v>120</v>
      </c>
      <c r="E94" s="217" t="s">
        <v>149</v>
      </c>
      <c r="F94" s="218" t="s">
        <v>150</v>
      </c>
      <c r="G94" s="219" t="s">
        <v>123</v>
      </c>
      <c r="H94" s="220">
        <v>25</v>
      </c>
      <c r="I94" s="221"/>
      <c r="J94" s="222">
        <f>ROUND(I94*H94,2)</f>
        <v>0</v>
      </c>
      <c r="K94" s="218" t="s">
        <v>19</v>
      </c>
      <c r="L94" s="223"/>
      <c r="M94" s="224" t="s">
        <v>19</v>
      </c>
      <c r="N94" s="225" t="s">
        <v>44</v>
      </c>
      <c r="O94" s="84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2">
        <f>S94*H94</f>
        <v>0</v>
      </c>
      <c r="U94" s="213" t="s">
        <v>19</v>
      </c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4" t="s">
        <v>118</v>
      </c>
      <c r="AT94" s="214" t="s">
        <v>120</v>
      </c>
      <c r="AU94" s="214" t="s">
        <v>83</v>
      </c>
      <c r="AY94" s="17" t="s">
        <v>111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7" t="s">
        <v>81</v>
      </c>
      <c r="BK94" s="215">
        <f>ROUND(I94*H94,2)</f>
        <v>0</v>
      </c>
      <c r="BL94" s="17" t="s">
        <v>118</v>
      </c>
      <c r="BM94" s="214" t="s">
        <v>151</v>
      </c>
    </row>
    <row r="95" s="2" customFormat="1">
      <c r="A95" s="38"/>
      <c r="B95" s="39"/>
      <c r="C95" s="40"/>
      <c r="D95" s="226" t="s">
        <v>125</v>
      </c>
      <c r="E95" s="40"/>
      <c r="F95" s="227" t="s">
        <v>135</v>
      </c>
      <c r="G95" s="40"/>
      <c r="H95" s="40"/>
      <c r="I95" s="228"/>
      <c r="J95" s="40"/>
      <c r="K95" s="40"/>
      <c r="L95" s="44"/>
      <c r="M95" s="229"/>
      <c r="N95" s="230"/>
      <c r="O95" s="84"/>
      <c r="P95" s="84"/>
      <c r="Q95" s="84"/>
      <c r="R95" s="84"/>
      <c r="S95" s="84"/>
      <c r="T95" s="84"/>
      <c r="U95" s="85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125</v>
      </c>
      <c r="AU95" s="17" t="s">
        <v>83</v>
      </c>
    </row>
    <row r="96" s="2" customFormat="1" ht="16.5" customHeight="1">
      <c r="A96" s="38"/>
      <c r="B96" s="39"/>
      <c r="C96" s="203" t="s">
        <v>152</v>
      </c>
      <c r="D96" s="203" t="s">
        <v>114</v>
      </c>
      <c r="E96" s="204" t="s">
        <v>153</v>
      </c>
      <c r="F96" s="205" t="s">
        <v>154</v>
      </c>
      <c r="G96" s="206" t="s">
        <v>117</v>
      </c>
      <c r="H96" s="207">
        <v>50</v>
      </c>
      <c r="I96" s="208"/>
      <c r="J96" s="209">
        <f>ROUND(I96*H96,2)</f>
        <v>0</v>
      </c>
      <c r="K96" s="205" t="s">
        <v>19</v>
      </c>
      <c r="L96" s="44"/>
      <c r="M96" s="210" t="s">
        <v>19</v>
      </c>
      <c r="N96" s="211" t="s">
        <v>44</v>
      </c>
      <c r="O96" s="84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2">
        <f>S96*H96</f>
        <v>0</v>
      </c>
      <c r="U96" s="213" t="s">
        <v>19</v>
      </c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4" t="s">
        <v>118</v>
      </c>
      <c r="AT96" s="214" t="s">
        <v>114</v>
      </c>
      <c r="AU96" s="214" t="s">
        <v>83</v>
      </c>
      <c r="AY96" s="17" t="s">
        <v>111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7" t="s">
        <v>81</v>
      </c>
      <c r="BK96" s="215">
        <f>ROUND(I96*H96,2)</f>
        <v>0</v>
      </c>
      <c r="BL96" s="17" t="s">
        <v>118</v>
      </c>
      <c r="BM96" s="214" t="s">
        <v>155</v>
      </c>
    </row>
    <row r="97" s="2" customFormat="1" ht="16.5" customHeight="1">
      <c r="A97" s="38"/>
      <c r="B97" s="39"/>
      <c r="C97" s="216" t="s">
        <v>156</v>
      </c>
      <c r="D97" s="216" t="s">
        <v>120</v>
      </c>
      <c r="E97" s="217" t="s">
        <v>157</v>
      </c>
      <c r="F97" s="218" t="s">
        <v>158</v>
      </c>
      <c r="G97" s="219" t="s">
        <v>123</v>
      </c>
      <c r="H97" s="220">
        <v>25</v>
      </c>
      <c r="I97" s="221"/>
      <c r="J97" s="222">
        <f>ROUND(I97*H97,2)</f>
        <v>0</v>
      </c>
      <c r="K97" s="218" t="s">
        <v>19</v>
      </c>
      <c r="L97" s="223"/>
      <c r="M97" s="224" t="s">
        <v>19</v>
      </c>
      <c r="N97" s="225" t="s">
        <v>44</v>
      </c>
      <c r="O97" s="84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2">
        <f>S97*H97</f>
        <v>0</v>
      </c>
      <c r="U97" s="213" t="s">
        <v>19</v>
      </c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4" t="s">
        <v>118</v>
      </c>
      <c r="AT97" s="214" t="s">
        <v>120</v>
      </c>
      <c r="AU97" s="214" t="s">
        <v>83</v>
      </c>
      <c r="AY97" s="17" t="s">
        <v>111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7" t="s">
        <v>81</v>
      </c>
      <c r="BK97" s="215">
        <f>ROUND(I97*H97,2)</f>
        <v>0</v>
      </c>
      <c r="BL97" s="17" t="s">
        <v>118</v>
      </c>
      <c r="BM97" s="214" t="s">
        <v>159</v>
      </c>
    </row>
    <row r="98" s="2" customFormat="1">
      <c r="A98" s="38"/>
      <c r="B98" s="39"/>
      <c r="C98" s="40"/>
      <c r="D98" s="226" t="s">
        <v>125</v>
      </c>
      <c r="E98" s="40"/>
      <c r="F98" s="227" t="s">
        <v>135</v>
      </c>
      <c r="G98" s="40"/>
      <c r="H98" s="40"/>
      <c r="I98" s="228"/>
      <c r="J98" s="40"/>
      <c r="K98" s="40"/>
      <c r="L98" s="44"/>
      <c r="M98" s="229"/>
      <c r="N98" s="230"/>
      <c r="O98" s="84"/>
      <c r="P98" s="84"/>
      <c r="Q98" s="84"/>
      <c r="R98" s="84"/>
      <c r="S98" s="84"/>
      <c r="T98" s="84"/>
      <c r="U98" s="85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125</v>
      </c>
      <c r="AU98" s="17" t="s">
        <v>83</v>
      </c>
    </row>
    <row r="99" s="2" customFormat="1" ht="16.5" customHeight="1">
      <c r="A99" s="38"/>
      <c r="B99" s="39"/>
      <c r="C99" s="203" t="s">
        <v>160</v>
      </c>
      <c r="D99" s="203" t="s">
        <v>114</v>
      </c>
      <c r="E99" s="204" t="s">
        <v>161</v>
      </c>
      <c r="F99" s="205" t="s">
        <v>162</v>
      </c>
      <c r="G99" s="206" t="s">
        <v>117</v>
      </c>
      <c r="H99" s="207">
        <v>50</v>
      </c>
      <c r="I99" s="208"/>
      <c r="J99" s="209">
        <f>ROUND(I99*H99,2)</f>
        <v>0</v>
      </c>
      <c r="K99" s="205" t="s">
        <v>19</v>
      </c>
      <c r="L99" s="44"/>
      <c r="M99" s="210" t="s">
        <v>19</v>
      </c>
      <c r="N99" s="211" t="s">
        <v>44</v>
      </c>
      <c r="O99" s="84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2">
        <f>S99*H99</f>
        <v>0</v>
      </c>
      <c r="U99" s="213" t="s">
        <v>19</v>
      </c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4" t="s">
        <v>118</v>
      </c>
      <c r="AT99" s="214" t="s">
        <v>114</v>
      </c>
      <c r="AU99" s="214" t="s">
        <v>83</v>
      </c>
      <c r="AY99" s="17" t="s">
        <v>111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7" t="s">
        <v>81</v>
      </c>
      <c r="BK99" s="215">
        <f>ROUND(I99*H99,2)</f>
        <v>0</v>
      </c>
      <c r="BL99" s="17" t="s">
        <v>118</v>
      </c>
      <c r="BM99" s="214" t="s">
        <v>163</v>
      </c>
    </row>
    <row r="100" s="2" customFormat="1" ht="16.5" customHeight="1">
      <c r="A100" s="38"/>
      <c r="B100" s="39"/>
      <c r="C100" s="216" t="s">
        <v>8</v>
      </c>
      <c r="D100" s="216" t="s">
        <v>120</v>
      </c>
      <c r="E100" s="217" t="s">
        <v>164</v>
      </c>
      <c r="F100" s="218" t="s">
        <v>165</v>
      </c>
      <c r="G100" s="219" t="s">
        <v>123</v>
      </c>
      <c r="H100" s="220">
        <v>25</v>
      </c>
      <c r="I100" s="221"/>
      <c r="J100" s="222">
        <f>ROUND(I100*H100,2)</f>
        <v>0</v>
      </c>
      <c r="K100" s="218" t="s">
        <v>19</v>
      </c>
      <c r="L100" s="223"/>
      <c r="M100" s="224" t="s">
        <v>19</v>
      </c>
      <c r="N100" s="225" t="s">
        <v>44</v>
      </c>
      <c r="O100" s="84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2">
        <f>S100*H100</f>
        <v>0</v>
      </c>
      <c r="U100" s="213" t="s">
        <v>19</v>
      </c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4" t="s">
        <v>118</v>
      </c>
      <c r="AT100" s="214" t="s">
        <v>120</v>
      </c>
      <c r="AU100" s="214" t="s">
        <v>83</v>
      </c>
      <c r="AY100" s="17" t="s">
        <v>111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7" t="s">
        <v>81</v>
      </c>
      <c r="BK100" s="215">
        <f>ROUND(I100*H100,2)</f>
        <v>0</v>
      </c>
      <c r="BL100" s="17" t="s">
        <v>118</v>
      </c>
      <c r="BM100" s="214" t="s">
        <v>166</v>
      </c>
    </row>
    <row r="101" s="2" customFormat="1">
      <c r="A101" s="38"/>
      <c r="B101" s="39"/>
      <c r="C101" s="40"/>
      <c r="D101" s="226" t="s">
        <v>125</v>
      </c>
      <c r="E101" s="40"/>
      <c r="F101" s="227" t="s">
        <v>135</v>
      </c>
      <c r="G101" s="40"/>
      <c r="H101" s="40"/>
      <c r="I101" s="228"/>
      <c r="J101" s="40"/>
      <c r="K101" s="40"/>
      <c r="L101" s="44"/>
      <c r="M101" s="229"/>
      <c r="N101" s="230"/>
      <c r="O101" s="84"/>
      <c r="P101" s="84"/>
      <c r="Q101" s="84"/>
      <c r="R101" s="84"/>
      <c r="S101" s="84"/>
      <c r="T101" s="84"/>
      <c r="U101" s="85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125</v>
      </c>
      <c r="AU101" s="17" t="s">
        <v>83</v>
      </c>
    </row>
    <row r="102" s="2" customFormat="1" ht="16.5" customHeight="1">
      <c r="A102" s="38"/>
      <c r="B102" s="39"/>
      <c r="C102" s="203" t="s">
        <v>167</v>
      </c>
      <c r="D102" s="203" t="s">
        <v>114</v>
      </c>
      <c r="E102" s="204" t="s">
        <v>168</v>
      </c>
      <c r="F102" s="205" t="s">
        <v>169</v>
      </c>
      <c r="G102" s="206" t="s">
        <v>117</v>
      </c>
      <c r="H102" s="207">
        <v>50</v>
      </c>
      <c r="I102" s="208"/>
      <c r="J102" s="209">
        <f>ROUND(I102*H102,2)</f>
        <v>0</v>
      </c>
      <c r="K102" s="205" t="s">
        <v>19</v>
      </c>
      <c r="L102" s="44"/>
      <c r="M102" s="210" t="s">
        <v>19</v>
      </c>
      <c r="N102" s="211" t="s">
        <v>44</v>
      </c>
      <c r="O102" s="84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2">
        <f>S102*H102</f>
        <v>0</v>
      </c>
      <c r="U102" s="213" t="s">
        <v>19</v>
      </c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4" t="s">
        <v>118</v>
      </c>
      <c r="AT102" s="214" t="s">
        <v>114</v>
      </c>
      <c r="AU102" s="214" t="s">
        <v>83</v>
      </c>
      <c r="AY102" s="17" t="s">
        <v>111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7" t="s">
        <v>81</v>
      </c>
      <c r="BK102" s="215">
        <f>ROUND(I102*H102,2)</f>
        <v>0</v>
      </c>
      <c r="BL102" s="17" t="s">
        <v>118</v>
      </c>
      <c r="BM102" s="214" t="s">
        <v>170</v>
      </c>
    </row>
    <row r="103" s="2" customFormat="1" ht="16.5" customHeight="1">
      <c r="A103" s="38"/>
      <c r="B103" s="39"/>
      <c r="C103" s="216" t="s">
        <v>171</v>
      </c>
      <c r="D103" s="216" t="s">
        <v>120</v>
      </c>
      <c r="E103" s="217" t="s">
        <v>172</v>
      </c>
      <c r="F103" s="218" t="s">
        <v>173</v>
      </c>
      <c r="G103" s="219" t="s">
        <v>123</v>
      </c>
      <c r="H103" s="220">
        <v>25</v>
      </c>
      <c r="I103" s="221"/>
      <c r="J103" s="222">
        <f>ROUND(I103*H103,2)</f>
        <v>0</v>
      </c>
      <c r="K103" s="218" t="s">
        <v>19</v>
      </c>
      <c r="L103" s="223"/>
      <c r="M103" s="224" t="s">
        <v>19</v>
      </c>
      <c r="N103" s="225" t="s">
        <v>44</v>
      </c>
      <c r="O103" s="84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2">
        <f>S103*H103</f>
        <v>0</v>
      </c>
      <c r="U103" s="213" t="s">
        <v>19</v>
      </c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4" t="s">
        <v>118</v>
      </c>
      <c r="AT103" s="214" t="s">
        <v>120</v>
      </c>
      <c r="AU103" s="214" t="s">
        <v>83</v>
      </c>
      <c r="AY103" s="17" t="s">
        <v>111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7" t="s">
        <v>81</v>
      </c>
      <c r="BK103" s="215">
        <f>ROUND(I103*H103,2)</f>
        <v>0</v>
      </c>
      <c r="BL103" s="17" t="s">
        <v>118</v>
      </c>
      <c r="BM103" s="214" t="s">
        <v>174</v>
      </c>
    </row>
    <row r="104" s="2" customFormat="1">
      <c r="A104" s="38"/>
      <c r="B104" s="39"/>
      <c r="C104" s="40"/>
      <c r="D104" s="226" t="s">
        <v>125</v>
      </c>
      <c r="E104" s="40"/>
      <c r="F104" s="227" t="s">
        <v>135</v>
      </c>
      <c r="G104" s="40"/>
      <c r="H104" s="40"/>
      <c r="I104" s="228"/>
      <c r="J104" s="40"/>
      <c r="K104" s="40"/>
      <c r="L104" s="44"/>
      <c r="M104" s="229"/>
      <c r="N104" s="230"/>
      <c r="O104" s="84"/>
      <c r="P104" s="84"/>
      <c r="Q104" s="84"/>
      <c r="R104" s="84"/>
      <c r="S104" s="84"/>
      <c r="T104" s="84"/>
      <c r="U104" s="85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125</v>
      </c>
      <c r="AU104" s="17" t="s">
        <v>83</v>
      </c>
    </row>
    <row r="105" s="2" customFormat="1" ht="16.5" customHeight="1">
      <c r="A105" s="38"/>
      <c r="B105" s="39"/>
      <c r="C105" s="203" t="s">
        <v>175</v>
      </c>
      <c r="D105" s="203" t="s">
        <v>114</v>
      </c>
      <c r="E105" s="204" t="s">
        <v>176</v>
      </c>
      <c r="F105" s="205" t="s">
        <v>177</v>
      </c>
      <c r="G105" s="206" t="s">
        <v>117</v>
      </c>
      <c r="H105" s="207">
        <v>50</v>
      </c>
      <c r="I105" s="208"/>
      <c r="J105" s="209">
        <f>ROUND(I105*H105,2)</f>
        <v>0</v>
      </c>
      <c r="K105" s="205" t="s">
        <v>19</v>
      </c>
      <c r="L105" s="44"/>
      <c r="M105" s="210" t="s">
        <v>19</v>
      </c>
      <c r="N105" s="211" t="s">
        <v>44</v>
      </c>
      <c r="O105" s="84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2">
        <f>S105*H105</f>
        <v>0</v>
      </c>
      <c r="U105" s="213" t="s">
        <v>19</v>
      </c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4" t="s">
        <v>118</v>
      </c>
      <c r="AT105" s="214" t="s">
        <v>114</v>
      </c>
      <c r="AU105" s="214" t="s">
        <v>83</v>
      </c>
      <c r="AY105" s="17" t="s">
        <v>111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7" t="s">
        <v>81</v>
      </c>
      <c r="BK105" s="215">
        <f>ROUND(I105*H105,2)</f>
        <v>0</v>
      </c>
      <c r="BL105" s="17" t="s">
        <v>118</v>
      </c>
      <c r="BM105" s="214" t="s">
        <v>178</v>
      </c>
    </row>
    <row r="106" s="2" customFormat="1" ht="16.5" customHeight="1">
      <c r="A106" s="38"/>
      <c r="B106" s="39"/>
      <c r="C106" s="216" t="s">
        <v>179</v>
      </c>
      <c r="D106" s="216" t="s">
        <v>120</v>
      </c>
      <c r="E106" s="217" t="s">
        <v>180</v>
      </c>
      <c r="F106" s="218" t="s">
        <v>181</v>
      </c>
      <c r="G106" s="219" t="s">
        <v>123</v>
      </c>
      <c r="H106" s="220">
        <v>25</v>
      </c>
      <c r="I106" s="221"/>
      <c r="J106" s="222">
        <f>ROUND(I106*H106,2)</f>
        <v>0</v>
      </c>
      <c r="K106" s="218" t="s">
        <v>19</v>
      </c>
      <c r="L106" s="223"/>
      <c r="M106" s="224" t="s">
        <v>19</v>
      </c>
      <c r="N106" s="225" t="s">
        <v>44</v>
      </c>
      <c r="O106" s="84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2">
        <f>S106*H106</f>
        <v>0</v>
      </c>
      <c r="U106" s="213" t="s">
        <v>19</v>
      </c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4" t="s">
        <v>118</v>
      </c>
      <c r="AT106" s="214" t="s">
        <v>120</v>
      </c>
      <c r="AU106" s="214" t="s">
        <v>83</v>
      </c>
      <c r="AY106" s="17" t="s">
        <v>111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7" t="s">
        <v>81</v>
      </c>
      <c r="BK106" s="215">
        <f>ROUND(I106*H106,2)</f>
        <v>0</v>
      </c>
      <c r="BL106" s="17" t="s">
        <v>118</v>
      </c>
      <c r="BM106" s="214" t="s">
        <v>182</v>
      </c>
    </row>
    <row r="107" s="2" customFormat="1">
      <c r="A107" s="38"/>
      <c r="B107" s="39"/>
      <c r="C107" s="40"/>
      <c r="D107" s="226" t="s">
        <v>125</v>
      </c>
      <c r="E107" s="40"/>
      <c r="F107" s="227" t="s">
        <v>135</v>
      </c>
      <c r="G107" s="40"/>
      <c r="H107" s="40"/>
      <c r="I107" s="228"/>
      <c r="J107" s="40"/>
      <c r="K107" s="40"/>
      <c r="L107" s="44"/>
      <c r="M107" s="229"/>
      <c r="N107" s="230"/>
      <c r="O107" s="84"/>
      <c r="P107" s="84"/>
      <c r="Q107" s="84"/>
      <c r="R107" s="84"/>
      <c r="S107" s="84"/>
      <c r="T107" s="84"/>
      <c r="U107" s="85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125</v>
      </c>
      <c r="AU107" s="17" t="s">
        <v>83</v>
      </c>
    </row>
    <row r="108" s="2" customFormat="1" ht="16.5" customHeight="1">
      <c r="A108" s="38"/>
      <c r="B108" s="39"/>
      <c r="C108" s="203" t="s">
        <v>183</v>
      </c>
      <c r="D108" s="203" t="s">
        <v>114</v>
      </c>
      <c r="E108" s="204" t="s">
        <v>184</v>
      </c>
      <c r="F108" s="205" t="s">
        <v>185</v>
      </c>
      <c r="G108" s="206" t="s">
        <v>117</v>
      </c>
      <c r="H108" s="207">
        <v>200</v>
      </c>
      <c r="I108" s="208"/>
      <c r="J108" s="209">
        <f>ROUND(I108*H108,2)</f>
        <v>0</v>
      </c>
      <c r="K108" s="205" t="s">
        <v>19</v>
      </c>
      <c r="L108" s="44"/>
      <c r="M108" s="210" t="s">
        <v>19</v>
      </c>
      <c r="N108" s="211" t="s">
        <v>44</v>
      </c>
      <c r="O108" s="84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2">
        <f>S108*H108</f>
        <v>0</v>
      </c>
      <c r="U108" s="213" t="s">
        <v>19</v>
      </c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4" t="s">
        <v>118</v>
      </c>
      <c r="AT108" s="214" t="s">
        <v>114</v>
      </c>
      <c r="AU108" s="214" t="s">
        <v>83</v>
      </c>
      <c r="AY108" s="17" t="s">
        <v>111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7" t="s">
        <v>81</v>
      </c>
      <c r="BK108" s="215">
        <f>ROUND(I108*H108,2)</f>
        <v>0</v>
      </c>
      <c r="BL108" s="17" t="s">
        <v>118</v>
      </c>
      <c r="BM108" s="214" t="s">
        <v>186</v>
      </c>
    </row>
    <row r="109" s="2" customFormat="1" ht="16.5" customHeight="1">
      <c r="A109" s="38"/>
      <c r="B109" s="39"/>
      <c r="C109" s="216" t="s">
        <v>187</v>
      </c>
      <c r="D109" s="216" t="s">
        <v>120</v>
      </c>
      <c r="E109" s="217" t="s">
        <v>188</v>
      </c>
      <c r="F109" s="218" t="s">
        <v>189</v>
      </c>
      <c r="G109" s="219" t="s">
        <v>123</v>
      </c>
      <c r="H109" s="220">
        <v>80</v>
      </c>
      <c r="I109" s="221"/>
      <c r="J109" s="222">
        <f>ROUND(I109*H109,2)</f>
        <v>0</v>
      </c>
      <c r="K109" s="218" t="s">
        <v>19</v>
      </c>
      <c r="L109" s="223"/>
      <c r="M109" s="224" t="s">
        <v>19</v>
      </c>
      <c r="N109" s="225" t="s">
        <v>44</v>
      </c>
      <c r="O109" s="84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2">
        <f>S109*H109</f>
        <v>0</v>
      </c>
      <c r="U109" s="213" t="s">
        <v>19</v>
      </c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4" t="s">
        <v>118</v>
      </c>
      <c r="AT109" s="214" t="s">
        <v>120</v>
      </c>
      <c r="AU109" s="214" t="s">
        <v>83</v>
      </c>
      <c r="AY109" s="17" t="s">
        <v>111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7" t="s">
        <v>81</v>
      </c>
      <c r="BK109" s="215">
        <f>ROUND(I109*H109,2)</f>
        <v>0</v>
      </c>
      <c r="BL109" s="17" t="s">
        <v>118</v>
      </c>
      <c r="BM109" s="214" t="s">
        <v>190</v>
      </c>
    </row>
    <row r="110" s="2" customFormat="1">
      <c r="A110" s="38"/>
      <c r="B110" s="39"/>
      <c r="C110" s="40"/>
      <c r="D110" s="226" t="s">
        <v>125</v>
      </c>
      <c r="E110" s="40"/>
      <c r="F110" s="227" t="s">
        <v>191</v>
      </c>
      <c r="G110" s="40"/>
      <c r="H110" s="40"/>
      <c r="I110" s="228"/>
      <c r="J110" s="40"/>
      <c r="K110" s="40"/>
      <c r="L110" s="44"/>
      <c r="M110" s="229"/>
      <c r="N110" s="230"/>
      <c r="O110" s="84"/>
      <c r="P110" s="84"/>
      <c r="Q110" s="84"/>
      <c r="R110" s="84"/>
      <c r="S110" s="84"/>
      <c r="T110" s="84"/>
      <c r="U110" s="85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125</v>
      </c>
      <c r="AU110" s="17" t="s">
        <v>83</v>
      </c>
    </row>
    <row r="111" s="2" customFormat="1" ht="16.5" customHeight="1">
      <c r="A111" s="38"/>
      <c r="B111" s="39"/>
      <c r="C111" s="203" t="s">
        <v>192</v>
      </c>
      <c r="D111" s="203" t="s">
        <v>114</v>
      </c>
      <c r="E111" s="204" t="s">
        <v>193</v>
      </c>
      <c r="F111" s="205" t="s">
        <v>194</v>
      </c>
      <c r="G111" s="206" t="s">
        <v>117</v>
      </c>
      <c r="H111" s="207">
        <v>200</v>
      </c>
      <c r="I111" s="208"/>
      <c r="J111" s="209">
        <f>ROUND(I111*H111,2)</f>
        <v>0</v>
      </c>
      <c r="K111" s="205" t="s">
        <v>19</v>
      </c>
      <c r="L111" s="44"/>
      <c r="M111" s="210" t="s">
        <v>19</v>
      </c>
      <c r="N111" s="211" t="s">
        <v>44</v>
      </c>
      <c r="O111" s="84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2">
        <f>S111*H111</f>
        <v>0</v>
      </c>
      <c r="U111" s="213" t="s">
        <v>19</v>
      </c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4" t="s">
        <v>118</v>
      </c>
      <c r="AT111" s="214" t="s">
        <v>114</v>
      </c>
      <c r="AU111" s="214" t="s">
        <v>83</v>
      </c>
      <c r="AY111" s="17" t="s">
        <v>111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7" t="s">
        <v>81</v>
      </c>
      <c r="BK111" s="215">
        <f>ROUND(I111*H111,2)</f>
        <v>0</v>
      </c>
      <c r="BL111" s="17" t="s">
        <v>118</v>
      </c>
      <c r="BM111" s="214" t="s">
        <v>195</v>
      </c>
    </row>
    <row r="112" s="2" customFormat="1" ht="16.5" customHeight="1">
      <c r="A112" s="38"/>
      <c r="B112" s="39"/>
      <c r="C112" s="216" t="s">
        <v>196</v>
      </c>
      <c r="D112" s="216" t="s">
        <v>120</v>
      </c>
      <c r="E112" s="217" t="s">
        <v>197</v>
      </c>
      <c r="F112" s="218" t="s">
        <v>198</v>
      </c>
      <c r="G112" s="219" t="s">
        <v>123</v>
      </c>
      <c r="H112" s="220">
        <v>80</v>
      </c>
      <c r="I112" s="221"/>
      <c r="J112" s="222">
        <f>ROUND(I112*H112,2)</f>
        <v>0</v>
      </c>
      <c r="K112" s="218" t="s">
        <v>19</v>
      </c>
      <c r="L112" s="223"/>
      <c r="M112" s="224" t="s">
        <v>19</v>
      </c>
      <c r="N112" s="225" t="s">
        <v>44</v>
      </c>
      <c r="O112" s="84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2">
        <f>S112*H112</f>
        <v>0</v>
      </c>
      <c r="U112" s="213" t="s">
        <v>19</v>
      </c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4" t="s">
        <v>118</v>
      </c>
      <c r="AT112" s="214" t="s">
        <v>120</v>
      </c>
      <c r="AU112" s="214" t="s">
        <v>83</v>
      </c>
      <c r="AY112" s="17" t="s">
        <v>111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7" t="s">
        <v>81</v>
      </c>
      <c r="BK112" s="215">
        <f>ROUND(I112*H112,2)</f>
        <v>0</v>
      </c>
      <c r="BL112" s="17" t="s">
        <v>118</v>
      </c>
      <c r="BM112" s="214" t="s">
        <v>199</v>
      </c>
    </row>
    <row r="113" s="2" customFormat="1">
      <c r="A113" s="38"/>
      <c r="B113" s="39"/>
      <c r="C113" s="40"/>
      <c r="D113" s="226" t="s">
        <v>125</v>
      </c>
      <c r="E113" s="40"/>
      <c r="F113" s="227" t="s">
        <v>191</v>
      </c>
      <c r="G113" s="40"/>
      <c r="H113" s="40"/>
      <c r="I113" s="228"/>
      <c r="J113" s="40"/>
      <c r="K113" s="40"/>
      <c r="L113" s="44"/>
      <c r="M113" s="229"/>
      <c r="N113" s="230"/>
      <c r="O113" s="84"/>
      <c r="P113" s="84"/>
      <c r="Q113" s="84"/>
      <c r="R113" s="84"/>
      <c r="S113" s="84"/>
      <c r="T113" s="84"/>
      <c r="U113" s="85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125</v>
      </c>
      <c r="AU113" s="17" t="s">
        <v>83</v>
      </c>
    </row>
    <row r="114" s="2" customFormat="1" ht="16.5" customHeight="1">
      <c r="A114" s="38"/>
      <c r="B114" s="39"/>
      <c r="C114" s="203" t="s">
        <v>7</v>
      </c>
      <c r="D114" s="203" t="s">
        <v>114</v>
      </c>
      <c r="E114" s="204" t="s">
        <v>200</v>
      </c>
      <c r="F114" s="205" t="s">
        <v>201</v>
      </c>
      <c r="G114" s="206" t="s">
        <v>117</v>
      </c>
      <c r="H114" s="207">
        <v>150</v>
      </c>
      <c r="I114" s="208"/>
      <c r="J114" s="209">
        <f>ROUND(I114*H114,2)</f>
        <v>0</v>
      </c>
      <c r="K114" s="205" t="s">
        <v>19</v>
      </c>
      <c r="L114" s="44"/>
      <c r="M114" s="210" t="s">
        <v>19</v>
      </c>
      <c r="N114" s="211" t="s">
        <v>44</v>
      </c>
      <c r="O114" s="84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2">
        <f>S114*H114</f>
        <v>0</v>
      </c>
      <c r="U114" s="213" t="s">
        <v>19</v>
      </c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4" t="s">
        <v>118</v>
      </c>
      <c r="AT114" s="214" t="s">
        <v>114</v>
      </c>
      <c r="AU114" s="214" t="s">
        <v>83</v>
      </c>
      <c r="AY114" s="17" t="s">
        <v>111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7" t="s">
        <v>81</v>
      </c>
      <c r="BK114" s="215">
        <f>ROUND(I114*H114,2)</f>
        <v>0</v>
      </c>
      <c r="BL114" s="17" t="s">
        <v>118</v>
      </c>
      <c r="BM114" s="214" t="s">
        <v>202</v>
      </c>
    </row>
    <row r="115" s="2" customFormat="1" ht="16.5" customHeight="1">
      <c r="A115" s="38"/>
      <c r="B115" s="39"/>
      <c r="C115" s="216" t="s">
        <v>203</v>
      </c>
      <c r="D115" s="216" t="s">
        <v>120</v>
      </c>
      <c r="E115" s="217" t="s">
        <v>204</v>
      </c>
      <c r="F115" s="218" t="s">
        <v>205</v>
      </c>
      <c r="G115" s="219" t="s">
        <v>123</v>
      </c>
      <c r="H115" s="220">
        <v>75</v>
      </c>
      <c r="I115" s="221"/>
      <c r="J115" s="222">
        <f>ROUND(I115*H115,2)</f>
        <v>0</v>
      </c>
      <c r="K115" s="218" t="s">
        <v>19</v>
      </c>
      <c r="L115" s="223"/>
      <c r="M115" s="224" t="s">
        <v>19</v>
      </c>
      <c r="N115" s="225" t="s">
        <v>44</v>
      </c>
      <c r="O115" s="84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2">
        <f>S115*H115</f>
        <v>0</v>
      </c>
      <c r="U115" s="213" t="s">
        <v>19</v>
      </c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4" t="s">
        <v>118</v>
      </c>
      <c r="AT115" s="214" t="s">
        <v>120</v>
      </c>
      <c r="AU115" s="214" t="s">
        <v>83</v>
      </c>
      <c r="AY115" s="17" t="s">
        <v>111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7" t="s">
        <v>81</v>
      </c>
      <c r="BK115" s="215">
        <f>ROUND(I115*H115,2)</f>
        <v>0</v>
      </c>
      <c r="BL115" s="17" t="s">
        <v>118</v>
      </c>
      <c r="BM115" s="214" t="s">
        <v>206</v>
      </c>
    </row>
    <row r="116" s="2" customFormat="1">
      <c r="A116" s="38"/>
      <c r="B116" s="39"/>
      <c r="C116" s="40"/>
      <c r="D116" s="226" t="s">
        <v>125</v>
      </c>
      <c r="E116" s="40"/>
      <c r="F116" s="227" t="s">
        <v>191</v>
      </c>
      <c r="G116" s="40"/>
      <c r="H116" s="40"/>
      <c r="I116" s="228"/>
      <c r="J116" s="40"/>
      <c r="K116" s="40"/>
      <c r="L116" s="44"/>
      <c r="M116" s="229"/>
      <c r="N116" s="230"/>
      <c r="O116" s="84"/>
      <c r="P116" s="84"/>
      <c r="Q116" s="84"/>
      <c r="R116" s="84"/>
      <c r="S116" s="84"/>
      <c r="T116" s="84"/>
      <c r="U116" s="85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125</v>
      </c>
      <c r="AU116" s="17" t="s">
        <v>83</v>
      </c>
    </row>
    <row r="117" s="2" customFormat="1" ht="16.5" customHeight="1">
      <c r="A117" s="38"/>
      <c r="B117" s="39"/>
      <c r="C117" s="203" t="s">
        <v>207</v>
      </c>
      <c r="D117" s="203" t="s">
        <v>114</v>
      </c>
      <c r="E117" s="204" t="s">
        <v>208</v>
      </c>
      <c r="F117" s="205" t="s">
        <v>209</v>
      </c>
      <c r="G117" s="206" t="s">
        <v>117</v>
      </c>
      <c r="H117" s="207">
        <v>50</v>
      </c>
      <c r="I117" s="208"/>
      <c r="J117" s="209">
        <f>ROUND(I117*H117,2)</f>
        <v>0</v>
      </c>
      <c r="K117" s="205" t="s">
        <v>19</v>
      </c>
      <c r="L117" s="44"/>
      <c r="M117" s="210" t="s">
        <v>19</v>
      </c>
      <c r="N117" s="211" t="s">
        <v>44</v>
      </c>
      <c r="O117" s="84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2">
        <f>S117*H117</f>
        <v>0</v>
      </c>
      <c r="U117" s="213" t="s">
        <v>19</v>
      </c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4" t="s">
        <v>118</v>
      </c>
      <c r="AT117" s="214" t="s">
        <v>114</v>
      </c>
      <c r="AU117" s="214" t="s">
        <v>83</v>
      </c>
      <c r="AY117" s="17" t="s">
        <v>111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7" t="s">
        <v>81</v>
      </c>
      <c r="BK117" s="215">
        <f>ROUND(I117*H117,2)</f>
        <v>0</v>
      </c>
      <c r="BL117" s="17" t="s">
        <v>118</v>
      </c>
      <c r="BM117" s="214" t="s">
        <v>210</v>
      </c>
    </row>
    <row r="118" s="2" customFormat="1" ht="16.5" customHeight="1">
      <c r="A118" s="38"/>
      <c r="B118" s="39"/>
      <c r="C118" s="216" t="s">
        <v>211</v>
      </c>
      <c r="D118" s="216" t="s">
        <v>120</v>
      </c>
      <c r="E118" s="217" t="s">
        <v>212</v>
      </c>
      <c r="F118" s="218" t="s">
        <v>213</v>
      </c>
      <c r="G118" s="219" t="s">
        <v>123</v>
      </c>
      <c r="H118" s="220">
        <v>25</v>
      </c>
      <c r="I118" s="221"/>
      <c r="J118" s="222">
        <f>ROUND(I118*H118,2)</f>
        <v>0</v>
      </c>
      <c r="K118" s="218" t="s">
        <v>19</v>
      </c>
      <c r="L118" s="223"/>
      <c r="M118" s="224" t="s">
        <v>19</v>
      </c>
      <c r="N118" s="225" t="s">
        <v>44</v>
      </c>
      <c r="O118" s="84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2">
        <f>S118*H118</f>
        <v>0</v>
      </c>
      <c r="U118" s="213" t="s">
        <v>19</v>
      </c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4" t="s">
        <v>118</v>
      </c>
      <c r="AT118" s="214" t="s">
        <v>120</v>
      </c>
      <c r="AU118" s="214" t="s">
        <v>83</v>
      </c>
      <c r="AY118" s="17" t="s">
        <v>111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7" t="s">
        <v>81</v>
      </c>
      <c r="BK118" s="215">
        <f>ROUND(I118*H118,2)</f>
        <v>0</v>
      </c>
      <c r="BL118" s="17" t="s">
        <v>118</v>
      </c>
      <c r="BM118" s="214" t="s">
        <v>214</v>
      </c>
    </row>
    <row r="119" s="2" customFormat="1">
      <c r="A119" s="38"/>
      <c r="B119" s="39"/>
      <c r="C119" s="40"/>
      <c r="D119" s="226" t="s">
        <v>125</v>
      </c>
      <c r="E119" s="40"/>
      <c r="F119" s="227" t="s">
        <v>191</v>
      </c>
      <c r="G119" s="40"/>
      <c r="H119" s="40"/>
      <c r="I119" s="228"/>
      <c r="J119" s="40"/>
      <c r="K119" s="40"/>
      <c r="L119" s="44"/>
      <c r="M119" s="229"/>
      <c r="N119" s="230"/>
      <c r="O119" s="84"/>
      <c r="P119" s="84"/>
      <c r="Q119" s="84"/>
      <c r="R119" s="84"/>
      <c r="S119" s="84"/>
      <c r="T119" s="84"/>
      <c r="U119" s="85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125</v>
      </c>
      <c r="AU119" s="17" t="s">
        <v>83</v>
      </c>
    </row>
    <row r="120" s="2" customFormat="1" ht="16.5" customHeight="1">
      <c r="A120" s="38"/>
      <c r="B120" s="39"/>
      <c r="C120" s="203" t="s">
        <v>215</v>
      </c>
      <c r="D120" s="203" t="s">
        <v>114</v>
      </c>
      <c r="E120" s="204" t="s">
        <v>216</v>
      </c>
      <c r="F120" s="205" t="s">
        <v>217</v>
      </c>
      <c r="G120" s="206" t="s">
        <v>117</v>
      </c>
      <c r="H120" s="207">
        <v>10</v>
      </c>
      <c r="I120" s="208"/>
      <c r="J120" s="209">
        <f>ROUND(I120*H120,2)</f>
        <v>0</v>
      </c>
      <c r="K120" s="205" t="s">
        <v>19</v>
      </c>
      <c r="L120" s="44"/>
      <c r="M120" s="210" t="s">
        <v>19</v>
      </c>
      <c r="N120" s="211" t="s">
        <v>44</v>
      </c>
      <c r="O120" s="84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2">
        <f>S120*H120</f>
        <v>0</v>
      </c>
      <c r="U120" s="213" t="s">
        <v>19</v>
      </c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4" t="s">
        <v>118</v>
      </c>
      <c r="AT120" s="214" t="s">
        <v>114</v>
      </c>
      <c r="AU120" s="214" t="s">
        <v>83</v>
      </c>
      <c r="AY120" s="17" t="s">
        <v>111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7" t="s">
        <v>81</v>
      </c>
      <c r="BK120" s="215">
        <f>ROUND(I120*H120,2)</f>
        <v>0</v>
      </c>
      <c r="BL120" s="17" t="s">
        <v>118</v>
      </c>
      <c r="BM120" s="214" t="s">
        <v>218</v>
      </c>
    </row>
    <row r="121" s="2" customFormat="1" ht="16.5" customHeight="1">
      <c r="A121" s="38"/>
      <c r="B121" s="39"/>
      <c r="C121" s="216" t="s">
        <v>219</v>
      </c>
      <c r="D121" s="216" t="s">
        <v>120</v>
      </c>
      <c r="E121" s="217" t="s">
        <v>220</v>
      </c>
      <c r="F121" s="218" t="s">
        <v>221</v>
      </c>
      <c r="G121" s="219" t="s">
        <v>123</v>
      </c>
      <c r="H121" s="220">
        <v>50</v>
      </c>
      <c r="I121" s="221"/>
      <c r="J121" s="222">
        <f>ROUND(I121*H121,2)</f>
        <v>0</v>
      </c>
      <c r="K121" s="218" t="s">
        <v>19</v>
      </c>
      <c r="L121" s="223"/>
      <c r="M121" s="224" t="s">
        <v>19</v>
      </c>
      <c r="N121" s="225" t="s">
        <v>44</v>
      </c>
      <c r="O121" s="84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2">
        <f>S121*H121</f>
        <v>0</v>
      </c>
      <c r="U121" s="213" t="s">
        <v>19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4" t="s">
        <v>118</v>
      </c>
      <c r="AT121" s="214" t="s">
        <v>120</v>
      </c>
      <c r="AU121" s="214" t="s">
        <v>83</v>
      </c>
      <c r="AY121" s="17" t="s">
        <v>111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7" t="s">
        <v>81</v>
      </c>
      <c r="BK121" s="215">
        <f>ROUND(I121*H121,2)</f>
        <v>0</v>
      </c>
      <c r="BL121" s="17" t="s">
        <v>118</v>
      </c>
      <c r="BM121" s="214" t="s">
        <v>222</v>
      </c>
    </row>
    <row r="122" s="2" customFormat="1">
      <c r="A122" s="38"/>
      <c r="B122" s="39"/>
      <c r="C122" s="40"/>
      <c r="D122" s="226" t="s">
        <v>125</v>
      </c>
      <c r="E122" s="40"/>
      <c r="F122" s="227" t="s">
        <v>223</v>
      </c>
      <c r="G122" s="40"/>
      <c r="H122" s="40"/>
      <c r="I122" s="228"/>
      <c r="J122" s="40"/>
      <c r="K122" s="40"/>
      <c r="L122" s="44"/>
      <c r="M122" s="229"/>
      <c r="N122" s="230"/>
      <c r="O122" s="84"/>
      <c r="P122" s="84"/>
      <c r="Q122" s="84"/>
      <c r="R122" s="84"/>
      <c r="S122" s="84"/>
      <c r="T122" s="84"/>
      <c r="U122" s="85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125</v>
      </c>
      <c r="AU122" s="17" t="s">
        <v>83</v>
      </c>
    </row>
    <row r="123" s="2" customFormat="1" ht="16.5" customHeight="1">
      <c r="A123" s="38"/>
      <c r="B123" s="39"/>
      <c r="C123" s="203" t="s">
        <v>224</v>
      </c>
      <c r="D123" s="203" t="s">
        <v>114</v>
      </c>
      <c r="E123" s="204" t="s">
        <v>225</v>
      </c>
      <c r="F123" s="205" t="s">
        <v>226</v>
      </c>
      <c r="G123" s="206" t="s">
        <v>117</v>
      </c>
      <c r="H123" s="207">
        <v>10</v>
      </c>
      <c r="I123" s="208"/>
      <c r="J123" s="209">
        <f>ROUND(I123*H123,2)</f>
        <v>0</v>
      </c>
      <c r="K123" s="205" t="s">
        <v>19</v>
      </c>
      <c r="L123" s="44"/>
      <c r="M123" s="210" t="s">
        <v>19</v>
      </c>
      <c r="N123" s="211" t="s">
        <v>44</v>
      </c>
      <c r="O123" s="84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2">
        <f>S123*H123</f>
        <v>0</v>
      </c>
      <c r="U123" s="213" t="s">
        <v>19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4" t="s">
        <v>118</v>
      </c>
      <c r="AT123" s="214" t="s">
        <v>114</v>
      </c>
      <c r="AU123" s="214" t="s">
        <v>83</v>
      </c>
      <c r="AY123" s="17" t="s">
        <v>111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7" t="s">
        <v>81</v>
      </c>
      <c r="BK123" s="215">
        <f>ROUND(I123*H123,2)</f>
        <v>0</v>
      </c>
      <c r="BL123" s="17" t="s">
        <v>118</v>
      </c>
      <c r="BM123" s="214" t="s">
        <v>227</v>
      </c>
    </row>
    <row r="124" s="2" customFormat="1" ht="16.5" customHeight="1">
      <c r="A124" s="38"/>
      <c r="B124" s="39"/>
      <c r="C124" s="216" t="s">
        <v>228</v>
      </c>
      <c r="D124" s="216" t="s">
        <v>120</v>
      </c>
      <c r="E124" s="217" t="s">
        <v>229</v>
      </c>
      <c r="F124" s="218" t="s">
        <v>230</v>
      </c>
      <c r="G124" s="219" t="s">
        <v>123</v>
      </c>
      <c r="H124" s="220">
        <v>50</v>
      </c>
      <c r="I124" s="221"/>
      <c r="J124" s="222">
        <f>ROUND(I124*H124,2)</f>
        <v>0</v>
      </c>
      <c r="K124" s="218" t="s">
        <v>19</v>
      </c>
      <c r="L124" s="223"/>
      <c r="M124" s="224" t="s">
        <v>19</v>
      </c>
      <c r="N124" s="225" t="s">
        <v>44</v>
      </c>
      <c r="O124" s="84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2">
        <f>S124*H124</f>
        <v>0</v>
      </c>
      <c r="U124" s="213" t="s">
        <v>19</v>
      </c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4" t="s">
        <v>118</v>
      </c>
      <c r="AT124" s="214" t="s">
        <v>120</v>
      </c>
      <c r="AU124" s="214" t="s">
        <v>83</v>
      </c>
      <c r="AY124" s="17" t="s">
        <v>111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81</v>
      </c>
      <c r="BK124" s="215">
        <f>ROUND(I124*H124,2)</f>
        <v>0</v>
      </c>
      <c r="BL124" s="17" t="s">
        <v>118</v>
      </c>
      <c r="BM124" s="214" t="s">
        <v>231</v>
      </c>
    </row>
    <row r="125" s="2" customFormat="1">
      <c r="A125" s="38"/>
      <c r="B125" s="39"/>
      <c r="C125" s="40"/>
      <c r="D125" s="226" t="s">
        <v>125</v>
      </c>
      <c r="E125" s="40"/>
      <c r="F125" s="227" t="s">
        <v>223</v>
      </c>
      <c r="G125" s="40"/>
      <c r="H125" s="40"/>
      <c r="I125" s="228"/>
      <c r="J125" s="40"/>
      <c r="K125" s="40"/>
      <c r="L125" s="44"/>
      <c r="M125" s="229"/>
      <c r="N125" s="230"/>
      <c r="O125" s="84"/>
      <c r="P125" s="84"/>
      <c r="Q125" s="84"/>
      <c r="R125" s="84"/>
      <c r="S125" s="84"/>
      <c r="T125" s="84"/>
      <c r="U125" s="85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125</v>
      </c>
      <c r="AU125" s="17" t="s">
        <v>83</v>
      </c>
    </row>
    <row r="126" s="2" customFormat="1" ht="16.5" customHeight="1">
      <c r="A126" s="38"/>
      <c r="B126" s="39"/>
      <c r="C126" s="203" t="s">
        <v>232</v>
      </c>
      <c r="D126" s="203" t="s">
        <v>114</v>
      </c>
      <c r="E126" s="204" t="s">
        <v>233</v>
      </c>
      <c r="F126" s="205" t="s">
        <v>234</v>
      </c>
      <c r="G126" s="206" t="s">
        <v>117</v>
      </c>
      <c r="H126" s="207">
        <v>40</v>
      </c>
      <c r="I126" s="208"/>
      <c r="J126" s="209">
        <f>ROUND(I126*H126,2)</f>
        <v>0</v>
      </c>
      <c r="K126" s="205" t="s">
        <v>19</v>
      </c>
      <c r="L126" s="44"/>
      <c r="M126" s="210" t="s">
        <v>19</v>
      </c>
      <c r="N126" s="211" t="s">
        <v>44</v>
      </c>
      <c r="O126" s="84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2">
        <f>S126*H126</f>
        <v>0</v>
      </c>
      <c r="U126" s="213" t="s">
        <v>19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4" t="s">
        <v>118</v>
      </c>
      <c r="AT126" s="214" t="s">
        <v>114</v>
      </c>
      <c r="AU126" s="214" t="s">
        <v>83</v>
      </c>
      <c r="AY126" s="17" t="s">
        <v>111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7" t="s">
        <v>81</v>
      </c>
      <c r="BK126" s="215">
        <f>ROUND(I126*H126,2)</f>
        <v>0</v>
      </c>
      <c r="BL126" s="17" t="s">
        <v>118</v>
      </c>
      <c r="BM126" s="214" t="s">
        <v>235</v>
      </c>
    </row>
    <row r="127" s="2" customFormat="1" ht="16.5" customHeight="1">
      <c r="A127" s="38"/>
      <c r="B127" s="39"/>
      <c r="C127" s="216" t="s">
        <v>236</v>
      </c>
      <c r="D127" s="216" t="s">
        <v>120</v>
      </c>
      <c r="E127" s="217" t="s">
        <v>237</v>
      </c>
      <c r="F127" s="218" t="s">
        <v>238</v>
      </c>
      <c r="G127" s="219" t="s">
        <v>123</v>
      </c>
      <c r="H127" s="220">
        <v>50</v>
      </c>
      <c r="I127" s="221"/>
      <c r="J127" s="222">
        <f>ROUND(I127*H127,2)</f>
        <v>0</v>
      </c>
      <c r="K127" s="218" t="s">
        <v>19</v>
      </c>
      <c r="L127" s="223"/>
      <c r="M127" s="224" t="s">
        <v>19</v>
      </c>
      <c r="N127" s="225" t="s">
        <v>44</v>
      </c>
      <c r="O127" s="84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2">
        <f>S127*H127</f>
        <v>0</v>
      </c>
      <c r="U127" s="213" t="s">
        <v>19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4" t="s">
        <v>118</v>
      </c>
      <c r="AT127" s="214" t="s">
        <v>120</v>
      </c>
      <c r="AU127" s="214" t="s">
        <v>83</v>
      </c>
      <c r="AY127" s="17" t="s">
        <v>111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7" t="s">
        <v>81</v>
      </c>
      <c r="BK127" s="215">
        <f>ROUND(I127*H127,2)</f>
        <v>0</v>
      </c>
      <c r="BL127" s="17" t="s">
        <v>118</v>
      </c>
      <c r="BM127" s="214" t="s">
        <v>239</v>
      </c>
    </row>
    <row r="128" s="2" customFormat="1">
      <c r="A128" s="38"/>
      <c r="B128" s="39"/>
      <c r="C128" s="40"/>
      <c r="D128" s="226" t="s">
        <v>125</v>
      </c>
      <c r="E128" s="40"/>
      <c r="F128" s="227" t="s">
        <v>223</v>
      </c>
      <c r="G128" s="40"/>
      <c r="H128" s="40"/>
      <c r="I128" s="228"/>
      <c r="J128" s="40"/>
      <c r="K128" s="40"/>
      <c r="L128" s="44"/>
      <c r="M128" s="229"/>
      <c r="N128" s="230"/>
      <c r="O128" s="84"/>
      <c r="P128" s="84"/>
      <c r="Q128" s="84"/>
      <c r="R128" s="84"/>
      <c r="S128" s="84"/>
      <c r="T128" s="84"/>
      <c r="U128" s="85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125</v>
      </c>
      <c r="AU128" s="17" t="s">
        <v>83</v>
      </c>
    </row>
    <row r="129" s="2" customFormat="1" ht="16.5" customHeight="1">
      <c r="A129" s="38"/>
      <c r="B129" s="39"/>
      <c r="C129" s="203" t="s">
        <v>240</v>
      </c>
      <c r="D129" s="203" t="s">
        <v>114</v>
      </c>
      <c r="E129" s="204" t="s">
        <v>241</v>
      </c>
      <c r="F129" s="205" t="s">
        <v>242</v>
      </c>
      <c r="G129" s="206" t="s">
        <v>117</v>
      </c>
      <c r="H129" s="207">
        <v>50</v>
      </c>
      <c r="I129" s="208"/>
      <c r="J129" s="209">
        <f>ROUND(I129*H129,2)</f>
        <v>0</v>
      </c>
      <c r="K129" s="205" t="s">
        <v>19</v>
      </c>
      <c r="L129" s="44"/>
      <c r="M129" s="210" t="s">
        <v>19</v>
      </c>
      <c r="N129" s="211" t="s">
        <v>44</v>
      </c>
      <c r="O129" s="84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2">
        <f>S129*H129</f>
        <v>0</v>
      </c>
      <c r="U129" s="213" t="s">
        <v>19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4" t="s">
        <v>118</v>
      </c>
      <c r="AT129" s="214" t="s">
        <v>114</v>
      </c>
      <c r="AU129" s="214" t="s">
        <v>83</v>
      </c>
      <c r="AY129" s="17" t="s">
        <v>111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81</v>
      </c>
      <c r="BK129" s="215">
        <f>ROUND(I129*H129,2)</f>
        <v>0</v>
      </c>
      <c r="BL129" s="17" t="s">
        <v>118</v>
      </c>
      <c r="BM129" s="214" t="s">
        <v>243</v>
      </c>
    </row>
    <row r="130" s="2" customFormat="1" ht="16.5" customHeight="1">
      <c r="A130" s="38"/>
      <c r="B130" s="39"/>
      <c r="C130" s="216" t="s">
        <v>244</v>
      </c>
      <c r="D130" s="216" t="s">
        <v>120</v>
      </c>
      <c r="E130" s="217" t="s">
        <v>245</v>
      </c>
      <c r="F130" s="218" t="s">
        <v>246</v>
      </c>
      <c r="G130" s="219" t="s">
        <v>117</v>
      </c>
      <c r="H130" s="220">
        <v>50</v>
      </c>
      <c r="I130" s="221"/>
      <c r="J130" s="222">
        <f>ROUND(I130*H130,2)</f>
        <v>0</v>
      </c>
      <c r="K130" s="218" t="s">
        <v>19</v>
      </c>
      <c r="L130" s="223"/>
      <c r="M130" s="224" t="s">
        <v>19</v>
      </c>
      <c r="N130" s="225" t="s">
        <v>44</v>
      </c>
      <c r="O130" s="84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2">
        <f>S130*H130</f>
        <v>0</v>
      </c>
      <c r="U130" s="213" t="s">
        <v>19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4" t="s">
        <v>118</v>
      </c>
      <c r="AT130" s="214" t="s">
        <v>120</v>
      </c>
      <c r="AU130" s="214" t="s">
        <v>83</v>
      </c>
      <c r="AY130" s="17" t="s">
        <v>111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7" t="s">
        <v>81</v>
      </c>
      <c r="BK130" s="215">
        <f>ROUND(I130*H130,2)</f>
        <v>0</v>
      </c>
      <c r="BL130" s="17" t="s">
        <v>118</v>
      </c>
      <c r="BM130" s="214" t="s">
        <v>247</v>
      </c>
    </row>
    <row r="131" s="2" customFormat="1" ht="16.5" customHeight="1">
      <c r="A131" s="38"/>
      <c r="B131" s="39"/>
      <c r="C131" s="203" t="s">
        <v>248</v>
      </c>
      <c r="D131" s="203" t="s">
        <v>114</v>
      </c>
      <c r="E131" s="204" t="s">
        <v>249</v>
      </c>
      <c r="F131" s="205" t="s">
        <v>250</v>
      </c>
      <c r="G131" s="206" t="s">
        <v>117</v>
      </c>
      <c r="H131" s="207">
        <v>50</v>
      </c>
      <c r="I131" s="208"/>
      <c r="J131" s="209">
        <f>ROUND(I131*H131,2)</f>
        <v>0</v>
      </c>
      <c r="K131" s="205" t="s">
        <v>19</v>
      </c>
      <c r="L131" s="44"/>
      <c r="M131" s="210" t="s">
        <v>19</v>
      </c>
      <c r="N131" s="211" t="s">
        <v>44</v>
      </c>
      <c r="O131" s="84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2">
        <f>S131*H131</f>
        <v>0</v>
      </c>
      <c r="U131" s="213" t="s">
        <v>19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4" t="s">
        <v>118</v>
      </c>
      <c r="AT131" s="214" t="s">
        <v>114</v>
      </c>
      <c r="AU131" s="214" t="s">
        <v>83</v>
      </c>
      <c r="AY131" s="17" t="s">
        <v>111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81</v>
      </c>
      <c r="BK131" s="215">
        <f>ROUND(I131*H131,2)</f>
        <v>0</v>
      </c>
      <c r="BL131" s="17" t="s">
        <v>118</v>
      </c>
      <c r="BM131" s="214" t="s">
        <v>251</v>
      </c>
    </row>
    <row r="132" s="2" customFormat="1" ht="16.5" customHeight="1">
      <c r="A132" s="38"/>
      <c r="B132" s="39"/>
      <c r="C132" s="216" t="s">
        <v>252</v>
      </c>
      <c r="D132" s="216" t="s">
        <v>120</v>
      </c>
      <c r="E132" s="217" t="s">
        <v>253</v>
      </c>
      <c r="F132" s="218" t="s">
        <v>254</v>
      </c>
      <c r="G132" s="219" t="s">
        <v>117</v>
      </c>
      <c r="H132" s="220">
        <v>50</v>
      </c>
      <c r="I132" s="221"/>
      <c r="J132" s="222">
        <f>ROUND(I132*H132,2)</f>
        <v>0</v>
      </c>
      <c r="K132" s="218" t="s">
        <v>19</v>
      </c>
      <c r="L132" s="223"/>
      <c r="M132" s="224" t="s">
        <v>19</v>
      </c>
      <c r="N132" s="225" t="s">
        <v>44</v>
      </c>
      <c r="O132" s="84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2">
        <f>S132*H132</f>
        <v>0</v>
      </c>
      <c r="U132" s="213" t="s">
        <v>19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4" t="s">
        <v>118</v>
      </c>
      <c r="AT132" s="214" t="s">
        <v>120</v>
      </c>
      <c r="AU132" s="214" t="s">
        <v>83</v>
      </c>
      <c r="AY132" s="17" t="s">
        <v>111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7" t="s">
        <v>81</v>
      </c>
      <c r="BK132" s="215">
        <f>ROUND(I132*H132,2)</f>
        <v>0</v>
      </c>
      <c r="BL132" s="17" t="s">
        <v>118</v>
      </c>
      <c r="BM132" s="214" t="s">
        <v>255</v>
      </c>
    </row>
    <row r="133" s="2" customFormat="1" ht="16.5" customHeight="1">
      <c r="A133" s="38"/>
      <c r="B133" s="39"/>
      <c r="C133" s="203" t="s">
        <v>256</v>
      </c>
      <c r="D133" s="203" t="s">
        <v>114</v>
      </c>
      <c r="E133" s="204" t="s">
        <v>257</v>
      </c>
      <c r="F133" s="205" t="s">
        <v>258</v>
      </c>
      <c r="G133" s="206" t="s">
        <v>117</v>
      </c>
      <c r="H133" s="207">
        <v>10</v>
      </c>
      <c r="I133" s="208"/>
      <c r="J133" s="209">
        <f>ROUND(I133*H133,2)</f>
        <v>0</v>
      </c>
      <c r="K133" s="205" t="s">
        <v>19</v>
      </c>
      <c r="L133" s="44"/>
      <c r="M133" s="210" t="s">
        <v>19</v>
      </c>
      <c r="N133" s="211" t="s">
        <v>44</v>
      </c>
      <c r="O133" s="84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2">
        <f>S133*H133</f>
        <v>0</v>
      </c>
      <c r="U133" s="213" t="s">
        <v>19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4" t="s">
        <v>118</v>
      </c>
      <c r="AT133" s="214" t="s">
        <v>114</v>
      </c>
      <c r="AU133" s="214" t="s">
        <v>83</v>
      </c>
      <c r="AY133" s="17" t="s">
        <v>111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7" t="s">
        <v>81</v>
      </c>
      <c r="BK133" s="215">
        <f>ROUND(I133*H133,2)</f>
        <v>0</v>
      </c>
      <c r="BL133" s="17" t="s">
        <v>118</v>
      </c>
      <c r="BM133" s="214" t="s">
        <v>259</v>
      </c>
    </row>
    <row r="134" s="2" customFormat="1" ht="16.5" customHeight="1">
      <c r="A134" s="38"/>
      <c r="B134" s="39"/>
      <c r="C134" s="216" t="s">
        <v>260</v>
      </c>
      <c r="D134" s="216" t="s">
        <v>120</v>
      </c>
      <c r="E134" s="217" t="s">
        <v>261</v>
      </c>
      <c r="F134" s="218" t="s">
        <v>262</v>
      </c>
      <c r="G134" s="219" t="s">
        <v>117</v>
      </c>
      <c r="H134" s="220">
        <v>50</v>
      </c>
      <c r="I134" s="221"/>
      <c r="J134" s="222">
        <f>ROUND(I134*H134,2)</f>
        <v>0</v>
      </c>
      <c r="K134" s="218" t="s">
        <v>19</v>
      </c>
      <c r="L134" s="223"/>
      <c r="M134" s="224" t="s">
        <v>19</v>
      </c>
      <c r="N134" s="225" t="s">
        <v>44</v>
      </c>
      <c r="O134" s="84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2">
        <f>S134*H134</f>
        <v>0</v>
      </c>
      <c r="U134" s="213" t="s">
        <v>19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4" t="s">
        <v>118</v>
      </c>
      <c r="AT134" s="214" t="s">
        <v>120</v>
      </c>
      <c r="AU134" s="214" t="s">
        <v>83</v>
      </c>
      <c r="AY134" s="17" t="s">
        <v>111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81</v>
      </c>
      <c r="BK134" s="215">
        <f>ROUND(I134*H134,2)</f>
        <v>0</v>
      </c>
      <c r="BL134" s="17" t="s">
        <v>118</v>
      </c>
      <c r="BM134" s="214" t="s">
        <v>263</v>
      </c>
    </row>
    <row r="135" s="2" customFormat="1" ht="16.5" customHeight="1">
      <c r="A135" s="38"/>
      <c r="B135" s="39"/>
      <c r="C135" s="203" t="s">
        <v>264</v>
      </c>
      <c r="D135" s="203" t="s">
        <v>114</v>
      </c>
      <c r="E135" s="204" t="s">
        <v>265</v>
      </c>
      <c r="F135" s="205" t="s">
        <v>266</v>
      </c>
      <c r="G135" s="206" t="s">
        <v>117</v>
      </c>
      <c r="H135" s="207">
        <v>10</v>
      </c>
      <c r="I135" s="208"/>
      <c r="J135" s="209">
        <f>ROUND(I135*H135,2)</f>
        <v>0</v>
      </c>
      <c r="K135" s="205" t="s">
        <v>19</v>
      </c>
      <c r="L135" s="44"/>
      <c r="M135" s="210" t="s">
        <v>19</v>
      </c>
      <c r="N135" s="211" t="s">
        <v>44</v>
      </c>
      <c r="O135" s="84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2">
        <f>S135*H135</f>
        <v>0</v>
      </c>
      <c r="U135" s="213" t="s">
        <v>19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4" t="s">
        <v>118</v>
      </c>
      <c r="AT135" s="214" t="s">
        <v>114</v>
      </c>
      <c r="AU135" s="214" t="s">
        <v>83</v>
      </c>
      <c r="AY135" s="17" t="s">
        <v>111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7" t="s">
        <v>81</v>
      </c>
      <c r="BK135" s="215">
        <f>ROUND(I135*H135,2)</f>
        <v>0</v>
      </c>
      <c r="BL135" s="17" t="s">
        <v>118</v>
      </c>
      <c r="BM135" s="214" t="s">
        <v>267</v>
      </c>
    </row>
    <row r="136" s="2" customFormat="1" ht="16.5" customHeight="1">
      <c r="A136" s="38"/>
      <c r="B136" s="39"/>
      <c r="C136" s="216" t="s">
        <v>268</v>
      </c>
      <c r="D136" s="216" t="s">
        <v>120</v>
      </c>
      <c r="E136" s="217" t="s">
        <v>269</v>
      </c>
      <c r="F136" s="218" t="s">
        <v>270</v>
      </c>
      <c r="G136" s="219" t="s">
        <v>117</v>
      </c>
      <c r="H136" s="220">
        <v>100</v>
      </c>
      <c r="I136" s="221"/>
      <c r="J136" s="222">
        <f>ROUND(I136*H136,2)</f>
        <v>0</v>
      </c>
      <c r="K136" s="218" t="s">
        <v>19</v>
      </c>
      <c r="L136" s="223"/>
      <c r="M136" s="224" t="s">
        <v>19</v>
      </c>
      <c r="N136" s="225" t="s">
        <v>44</v>
      </c>
      <c r="O136" s="84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2">
        <f>S136*H136</f>
        <v>0</v>
      </c>
      <c r="U136" s="213" t="s">
        <v>19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4" t="s">
        <v>118</v>
      </c>
      <c r="AT136" s="214" t="s">
        <v>120</v>
      </c>
      <c r="AU136" s="214" t="s">
        <v>83</v>
      </c>
      <c r="AY136" s="17" t="s">
        <v>111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7" t="s">
        <v>81</v>
      </c>
      <c r="BK136" s="215">
        <f>ROUND(I136*H136,2)</f>
        <v>0</v>
      </c>
      <c r="BL136" s="17" t="s">
        <v>118</v>
      </c>
      <c r="BM136" s="214" t="s">
        <v>271</v>
      </c>
    </row>
    <row r="137" s="2" customFormat="1" ht="16.5" customHeight="1">
      <c r="A137" s="38"/>
      <c r="B137" s="39"/>
      <c r="C137" s="203" t="s">
        <v>272</v>
      </c>
      <c r="D137" s="203" t="s">
        <v>114</v>
      </c>
      <c r="E137" s="204" t="s">
        <v>273</v>
      </c>
      <c r="F137" s="205" t="s">
        <v>274</v>
      </c>
      <c r="G137" s="206" t="s">
        <v>117</v>
      </c>
      <c r="H137" s="207">
        <v>10</v>
      </c>
      <c r="I137" s="208"/>
      <c r="J137" s="209">
        <f>ROUND(I137*H137,2)</f>
        <v>0</v>
      </c>
      <c r="K137" s="205" t="s">
        <v>19</v>
      </c>
      <c r="L137" s="44"/>
      <c r="M137" s="210" t="s">
        <v>19</v>
      </c>
      <c r="N137" s="211" t="s">
        <v>44</v>
      </c>
      <c r="O137" s="84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2">
        <f>S137*H137</f>
        <v>0</v>
      </c>
      <c r="U137" s="213" t="s">
        <v>19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4" t="s">
        <v>118</v>
      </c>
      <c r="AT137" s="214" t="s">
        <v>114</v>
      </c>
      <c r="AU137" s="214" t="s">
        <v>83</v>
      </c>
      <c r="AY137" s="17" t="s">
        <v>111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7" t="s">
        <v>81</v>
      </c>
      <c r="BK137" s="215">
        <f>ROUND(I137*H137,2)</f>
        <v>0</v>
      </c>
      <c r="BL137" s="17" t="s">
        <v>118</v>
      </c>
      <c r="BM137" s="214" t="s">
        <v>275</v>
      </c>
    </row>
    <row r="138" s="2" customFormat="1" ht="16.5" customHeight="1">
      <c r="A138" s="38"/>
      <c r="B138" s="39"/>
      <c r="C138" s="216" t="s">
        <v>276</v>
      </c>
      <c r="D138" s="216" t="s">
        <v>120</v>
      </c>
      <c r="E138" s="217" t="s">
        <v>277</v>
      </c>
      <c r="F138" s="218" t="s">
        <v>278</v>
      </c>
      <c r="G138" s="219" t="s">
        <v>117</v>
      </c>
      <c r="H138" s="220">
        <v>2000</v>
      </c>
      <c r="I138" s="221"/>
      <c r="J138" s="222">
        <f>ROUND(I138*H138,2)</f>
        <v>0</v>
      </c>
      <c r="K138" s="218" t="s">
        <v>19</v>
      </c>
      <c r="L138" s="223"/>
      <c r="M138" s="224" t="s">
        <v>19</v>
      </c>
      <c r="N138" s="225" t="s">
        <v>44</v>
      </c>
      <c r="O138" s="84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2">
        <f>S138*H138</f>
        <v>0</v>
      </c>
      <c r="U138" s="213" t="s">
        <v>19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4" t="s">
        <v>118</v>
      </c>
      <c r="AT138" s="214" t="s">
        <v>120</v>
      </c>
      <c r="AU138" s="214" t="s">
        <v>83</v>
      </c>
      <c r="AY138" s="17" t="s">
        <v>111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81</v>
      </c>
      <c r="BK138" s="215">
        <f>ROUND(I138*H138,2)</f>
        <v>0</v>
      </c>
      <c r="BL138" s="17" t="s">
        <v>118</v>
      </c>
      <c r="BM138" s="214" t="s">
        <v>279</v>
      </c>
    </row>
    <row r="139" s="2" customFormat="1" ht="16.5" customHeight="1">
      <c r="A139" s="38"/>
      <c r="B139" s="39"/>
      <c r="C139" s="203" t="s">
        <v>280</v>
      </c>
      <c r="D139" s="203" t="s">
        <v>114</v>
      </c>
      <c r="E139" s="204" t="s">
        <v>281</v>
      </c>
      <c r="F139" s="205" t="s">
        <v>282</v>
      </c>
      <c r="G139" s="206" t="s">
        <v>117</v>
      </c>
      <c r="H139" s="207">
        <v>10</v>
      </c>
      <c r="I139" s="208"/>
      <c r="J139" s="209">
        <f>ROUND(I139*H139,2)</f>
        <v>0</v>
      </c>
      <c r="K139" s="205" t="s">
        <v>19</v>
      </c>
      <c r="L139" s="44"/>
      <c r="M139" s="210" t="s">
        <v>19</v>
      </c>
      <c r="N139" s="211" t="s">
        <v>44</v>
      </c>
      <c r="O139" s="84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2">
        <f>S139*H139</f>
        <v>0</v>
      </c>
      <c r="U139" s="213" t="s">
        <v>19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4" t="s">
        <v>118</v>
      </c>
      <c r="AT139" s="214" t="s">
        <v>114</v>
      </c>
      <c r="AU139" s="214" t="s">
        <v>83</v>
      </c>
      <c r="AY139" s="17" t="s">
        <v>111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7" t="s">
        <v>81</v>
      </c>
      <c r="BK139" s="215">
        <f>ROUND(I139*H139,2)</f>
        <v>0</v>
      </c>
      <c r="BL139" s="17" t="s">
        <v>118</v>
      </c>
      <c r="BM139" s="214" t="s">
        <v>283</v>
      </c>
    </row>
    <row r="140" s="2" customFormat="1" ht="16.5" customHeight="1">
      <c r="A140" s="38"/>
      <c r="B140" s="39"/>
      <c r="C140" s="216" t="s">
        <v>284</v>
      </c>
      <c r="D140" s="216" t="s">
        <v>120</v>
      </c>
      <c r="E140" s="217" t="s">
        <v>285</v>
      </c>
      <c r="F140" s="218" t="s">
        <v>286</v>
      </c>
      <c r="G140" s="219" t="s">
        <v>117</v>
      </c>
      <c r="H140" s="220">
        <v>2000</v>
      </c>
      <c r="I140" s="221"/>
      <c r="J140" s="222">
        <f>ROUND(I140*H140,2)</f>
        <v>0</v>
      </c>
      <c r="K140" s="218" t="s">
        <v>19</v>
      </c>
      <c r="L140" s="223"/>
      <c r="M140" s="224" t="s">
        <v>19</v>
      </c>
      <c r="N140" s="225" t="s">
        <v>44</v>
      </c>
      <c r="O140" s="84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2">
        <f>S140*H140</f>
        <v>0</v>
      </c>
      <c r="U140" s="213" t="s">
        <v>19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4" t="s">
        <v>118</v>
      </c>
      <c r="AT140" s="214" t="s">
        <v>120</v>
      </c>
      <c r="AU140" s="214" t="s">
        <v>83</v>
      </c>
      <c r="AY140" s="17" t="s">
        <v>111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81</v>
      </c>
      <c r="BK140" s="215">
        <f>ROUND(I140*H140,2)</f>
        <v>0</v>
      </c>
      <c r="BL140" s="17" t="s">
        <v>118</v>
      </c>
      <c r="BM140" s="214" t="s">
        <v>287</v>
      </c>
    </row>
    <row r="141" s="2" customFormat="1" ht="16.5" customHeight="1">
      <c r="A141" s="38"/>
      <c r="B141" s="39"/>
      <c r="C141" s="203" t="s">
        <v>288</v>
      </c>
      <c r="D141" s="203" t="s">
        <v>114</v>
      </c>
      <c r="E141" s="204" t="s">
        <v>289</v>
      </c>
      <c r="F141" s="205" t="s">
        <v>290</v>
      </c>
      <c r="G141" s="206" t="s">
        <v>117</v>
      </c>
      <c r="H141" s="207">
        <v>10</v>
      </c>
      <c r="I141" s="208"/>
      <c r="J141" s="209">
        <f>ROUND(I141*H141,2)</f>
        <v>0</v>
      </c>
      <c r="K141" s="205" t="s">
        <v>19</v>
      </c>
      <c r="L141" s="44"/>
      <c r="M141" s="210" t="s">
        <v>19</v>
      </c>
      <c r="N141" s="211" t="s">
        <v>44</v>
      </c>
      <c r="O141" s="84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2">
        <f>S141*H141</f>
        <v>0</v>
      </c>
      <c r="U141" s="213" t="s">
        <v>19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4" t="s">
        <v>118</v>
      </c>
      <c r="AT141" s="214" t="s">
        <v>114</v>
      </c>
      <c r="AU141" s="214" t="s">
        <v>83</v>
      </c>
      <c r="AY141" s="17" t="s">
        <v>111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7" t="s">
        <v>81</v>
      </c>
      <c r="BK141" s="215">
        <f>ROUND(I141*H141,2)</f>
        <v>0</v>
      </c>
      <c r="BL141" s="17" t="s">
        <v>118</v>
      </c>
      <c r="BM141" s="214" t="s">
        <v>291</v>
      </c>
    </row>
    <row r="142" s="2" customFormat="1" ht="16.5" customHeight="1">
      <c r="A142" s="38"/>
      <c r="B142" s="39"/>
      <c r="C142" s="216" t="s">
        <v>292</v>
      </c>
      <c r="D142" s="216" t="s">
        <v>120</v>
      </c>
      <c r="E142" s="217" t="s">
        <v>293</v>
      </c>
      <c r="F142" s="218" t="s">
        <v>294</v>
      </c>
      <c r="G142" s="219" t="s">
        <v>117</v>
      </c>
      <c r="H142" s="220">
        <v>50</v>
      </c>
      <c r="I142" s="221"/>
      <c r="J142" s="222">
        <f>ROUND(I142*H142,2)</f>
        <v>0</v>
      </c>
      <c r="K142" s="218" t="s">
        <v>19</v>
      </c>
      <c r="L142" s="223"/>
      <c r="M142" s="224" t="s">
        <v>19</v>
      </c>
      <c r="N142" s="225" t="s">
        <v>44</v>
      </c>
      <c r="O142" s="84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2">
        <f>S142*H142</f>
        <v>0</v>
      </c>
      <c r="U142" s="213" t="s">
        <v>19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4" t="s">
        <v>118</v>
      </c>
      <c r="AT142" s="214" t="s">
        <v>120</v>
      </c>
      <c r="AU142" s="214" t="s">
        <v>83</v>
      </c>
      <c r="AY142" s="17" t="s">
        <v>111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7" t="s">
        <v>81</v>
      </c>
      <c r="BK142" s="215">
        <f>ROUND(I142*H142,2)</f>
        <v>0</v>
      </c>
      <c r="BL142" s="17" t="s">
        <v>118</v>
      </c>
      <c r="BM142" s="214" t="s">
        <v>295</v>
      </c>
    </row>
    <row r="143" s="2" customFormat="1" ht="16.5" customHeight="1">
      <c r="A143" s="38"/>
      <c r="B143" s="39"/>
      <c r="C143" s="203" t="s">
        <v>296</v>
      </c>
      <c r="D143" s="203" t="s">
        <v>114</v>
      </c>
      <c r="E143" s="204" t="s">
        <v>297</v>
      </c>
      <c r="F143" s="205" t="s">
        <v>298</v>
      </c>
      <c r="G143" s="206" t="s">
        <v>117</v>
      </c>
      <c r="H143" s="207">
        <v>10</v>
      </c>
      <c r="I143" s="208"/>
      <c r="J143" s="209">
        <f>ROUND(I143*H143,2)</f>
        <v>0</v>
      </c>
      <c r="K143" s="205" t="s">
        <v>19</v>
      </c>
      <c r="L143" s="44"/>
      <c r="M143" s="210" t="s">
        <v>19</v>
      </c>
      <c r="N143" s="211" t="s">
        <v>44</v>
      </c>
      <c r="O143" s="84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2">
        <f>S143*H143</f>
        <v>0</v>
      </c>
      <c r="U143" s="213" t="s">
        <v>19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4" t="s">
        <v>118</v>
      </c>
      <c r="AT143" s="214" t="s">
        <v>114</v>
      </c>
      <c r="AU143" s="214" t="s">
        <v>83</v>
      </c>
      <c r="AY143" s="17" t="s">
        <v>111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7" t="s">
        <v>81</v>
      </c>
      <c r="BK143" s="215">
        <f>ROUND(I143*H143,2)</f>
        <v>0</v>
      </c>
      <c r="BL143" s="17" t="s">
        <v>118</v>
      </c>
      <c r="BM143" s="214" t="s">
        <v>299</v>
      </c>
    </row>
    <row r="144" s="2" customFormat="1" ht="16.5" customHeight="1">
      <c r="A144" s="38"/>
      <c r="B144" s="39"/>
      <c r="C144" s="216" t="s">
        <v>300</v>
      </c>
      <c r="D144" s="216" t="s">
        <v>120</v>
      </c>
      <c r="E144" s="217" t="s">
        <v>301</v>
      </c>
      <c r="F144" s="218" t="s">
        <v>302</v>
      </c>
      <c r="G144" s="219" t="s">
        <v>117</v>
      </c>
      <c r="H144" s="220">
        <v>50</v>
      </c>
      <c r="I144" s="221"/>
      <c r="J144" s="222">
        <f>ROUND(I144*H144,2)</f>
        <v>0</v>
      </c>
      <c r="K144" s="218" t="s">
        <v>19</v>
      </c>
      <c r="L144" s="223"/>
      <c r="M144" s="224" t="s">
        <v>19</v>
      </c>
      <c r="N144" s="225" t="s">
        <v>44</v>
      </c>
      <c r="O144" s="84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2">
        <f>S144*H144</f>
        <v>0</v>
      </c>
      <c r="U144" s="213" t="s">
        <v>19</v>
      </c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4" t="s">
        <v>118</v>
      </c>
      <c r="AT144" s="214" t="s">
        <v>120</v>
      </c>
      <c r="AU144" s="214" t="s">
        <v>83</v>
      </c>
      <c r="AY144" s="17" t="s">
        <v>111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7" t="s">
        <v>81</v>
      </c>
      <c r="BK144" s="215">
        <f>ROUND(I144*H144,2)</f>
        <v>0</v>
      </c>
      <c r="BL144" s="17" t="s">
        <v>118</v>
      </c>
      <c r="BM144" s="214" t="s">
        <v>303</v>
      </c>
    </row>
    <row r="145" s="2" customFormat="1" ht="16.5" customHeight="1">
      <c r="A145" s="38"/>
      <c r="B145" s="39"/>
      <c r="C145" s="203" t="s">
        <v>304</v>
      </c>
      <c r="D145" s="203" t="s">
        <v>114</v>
      </c>
      <c r="E145" s="204" t="s">
        <v>305</v>
      </c>
      <c r="F145" s="205" t="s">
        <v>306</v>
      </c>
      <c r="G145" s="206" t="s">
        <v>117</v>
      </c>
      <c r="H145" s="207">
        <v>10</v>
      </c>
      <c r="I145" s="208"/>
      <c r="J145" s="209">
        <f>ROUND(I145*H145,2)</f>
        <v>0</v>
      </c>
      <c r="K145" s="205" t="s">
        <v>19</v>
      </c>
      <c r="L145" s="44"/>
      <c r="M145" s="210" t="s">
        <v>19</v>
      </c>
      <c r="N145" s="211" t="s">
        <v>44</v>
      </c>
      <c r="O145" s="84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2">
        <f>S145*H145</f>
        <v>0</v>
      </c>
      <c r="U145" s="213" t="s">
        <v>19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4" t="s">
        <v>118</v>
      </c>
      <c r="AT145" s="214" t="s">
        <v>114</v>
      </c>
      <c r="AU145" s="214" t="s">
        <v>83</v>
      </c>
      <c r="AY145" s="17" t="s">
        <v>111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7" t="s">
        <v>81</v>
      </c>
      <c r="BK145" s="215">
        <f>ROUND(I145*H145,2)</f>
        <v>0</v>
      </c>
      <c r="BL145" s="17" t="s">
        <v>118</v>
      </c>
      <c r="BM145" s="214" t="s">
        <v>307</v>
      </c>
    </row>
    <row r="146" s="2" customFormat="1" ht="16.5" customHeight="1">
      <c r="A146" s="38"/>
      <c r="B146" s="39"/>
      <c r="C146" s="216" t="s">
        <v>308</v>
      </c>
      <c r="D146" s="216" t="s">
        <v>120</v>
      </c>
      <c r="E146" s="217" t="s">
        <v>309</v>
      </c>
      <c r="F146" s="218" t="s">
        <v>310</v>
      </c>
      <c r="G146" s="219" t="s">
        <v>117</v>
      </c>
      <c r="H146" s="220">
        <v>100</v>
      </c>
      <c r="I146" s="221"/>
      <c r="J146" s="222">
        <f>ROUND(I146*H146,2)</f>
        <v>0</v>
      </c>
      <c r="K146" s="218" t="s">
        <v>19</v>
      </c>
      <c r="L146" s="223"/>
      <c r="M146" s="224" t="s">
        <v>19</v>
      </c>
      <c r="N146" s="225" t="s">
        <v>44</v>
      </c>
      <c r="O146" s="84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2">
        <f>S146*H146</f>
        <v>0</v>
      </c>
      <c r="U146" s="213" t="s">
        <v>19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4" t="s">
        <v>118</v>
      </c>
      <c r="AT146" s="214" t="s">
        <v>120</v>
      </c>
      <c r="AU146" s="214" t="s">
        <v>83</v>
      </c>
      <c r="AY146" s="17" t="s">
        <v>111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7" t="s">
        <v>81</v>
      </c>
      <c r="BK146" s="215">
        <f>ROUND(I146*H146,2)</f>
        <v>0</v>
      </c>
      <c r="BL146" s="17" t="s">
        <v>118</v>
      </c>
      <c r="BM146" s="214" t="s">
        <v>311</v>
      </c>
    </row>
    <row r="147" s="2" customFormat="1" ht="16.5" customHeight="1">
      <c r="A147" s="38"/>
      <c r="B147" s="39"/>
      <c r="C147" s="203" t="s">
        <v>312</v>
      </c>
      <c r="D147" s="203" t="s">
        <v>114</v>
      </c>
      <c r="E147" s="204" t="s">
        <v>313</v>
      </c>
      <c r="F147" s="205" t="s">
        <v>314</v>
      </c>
      <c r="G147" s="206" t="s">
        <v>117</v>
      </c>
      <c r="H147" s="207">
        <v>10</v>
      </c>
      <c r="I147" s="208"/>
      <c r="J147" s="209">
        <f>ROUND(I147*H147,2)</f>
        <v>0</v>
      </c>
      <c r="K147" s="205" t="s">
        <v>19</v>
      </c>
      <c r="L147" s="44"/>
      <c r="M147" s="210" t="s">
        <v>19</v>
      </c>
      <c r="N147" s="211" t="s">
        <v>44</v>
      </c>
      <c r="O147" s="84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2">
        <f>S147*H147</f>
        <v>0</v>
      </c>
      <c r="U147" s="213" t="s">
        <v>19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4" t="s">
        <v>118</v>
      </c>
      <c r="AT147" s="214" t="s">
        <v>114</v>
      </c>
      <c r="AU147" s="214" t="s">
        <v>83</v>
      </c>
      <c r="AY147" s="17" t="s">
        <v>111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7" t="s">
        <v>81</v>
      </c>
      <c r="BK147" s="215">
        <f>ROUND(I147*H147,2)</f>
        <v>0</v>
      </c>
      <c r="BL147" s="17" t="s">
        <v>118</v>
      </c>
      <c r="BM147" s="214" t="s">
        <v>315</v>
      </c>
    </row>
    <row r="148" s="2" customFormat="1" ht="16.5" customHeight="1">
      <c r="A148" s="38"/>
      <c r="B148" s="39"/>
      <c r="C148" s="216" t="s">
        <v>316</v>
      </c>
      <c r="D148" s="216" t="s">
        <v>120</v>
      </c>
      <c r="E148" s="217" t="s">
        <v>317</v>
      </c>
      <c r="F148" s="218" t="s">
        <v>318</v>
      </c>
      <c r="G148" s="219" t="s">
        <v>117</v>
      </c>
      <c r="H148" s="220">
        <v>500</v>
      </c>
      <c r="I148" s="221"/>
      <c r="J148" s="222">
        <f>ROUND(I148*H148,2)</f>
        <v>0</v>
      </c>
      <c r="K148" s="218" t="s">
        <v>19</v>
      </c>
      <c r="L148" s="223"/>
      <c r="M148" s="224" t="s">
        <v>19</v>
      </c>
      <c r="N148" s="225" t="s">
        <v>44</v>
      </c>
      <c r="O148" s="84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2">
        <f>S148*H148</f>
        <v>0</v>
      </c>
      <c r="U148" s="213" t="s">
        <v>19</v>
      </c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4" t="s">
        <v>118</v>
      </c>
      <c r="AT148" s="214" t="s">
        <v>120</v>
      </c>
      <c r="AU148" s="214" t="s">
        <v>83</v>
      </c>
      <c r="AY148" s="17" t="s">
        <v>111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7" t="s">
        <v>81</v>
      </c>
      <c r="BK148" s="215">
        <f>ROUND(I148*H148,2)</f>
        <v>0</v>
      </c>
      <c r="BL148" s="17" t="s">
        <v>118</v>
      </c>
      <c r="BM148" s="214" t="s">
        <v>319</v>
      </c>
    </row>
    <row r="149" s="2" customFormat="1" ht="16.5" customHeight="1">
      <c r="A149" s="38"/>
      <c r="B149" s="39"/>
      <c r="C149" s="203" t="s">
        <v>320</v>
      </c>
      <c r="D149" s="203" t="s">
        <v>114</v>
      </c>
      <c r="E149" s="204" t="s">
        <v>321</v>
      </c>
      <c r="F149" s="205" t="s">
        <v>322</v>
      </c>
      <c r="G149" s="206" t="s">
        <v>117</v>
      </c>
      <c r="H149" s="207">
        <v>10</v>
      </c>
      <c r="I149" s="208"/>
      <c r="J149" s="209">
        <f>ROUND(I149*H149,2)</f>
        <v>0</v>
      </c>
      <c r="K149" s="205" t="s">
        <v>19</v>
      </c>
      <c r="L149" s="44"/>
      <c r="M149" s="210" t="s">
        <v>19</v>
      </c>
      <c r="N149" s="211" t="s">
        <v>44</v>
      </c>
      <c r="O149" s="84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2">
        <f>S149*H149</f>
        <v>0</v>
      </c>
      <c r="U149" s="213" t="s">
        <v>19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4" t="s">
        <v>118</v>
      </c>
      <c r="AT149" s="214" t="s">
        <v>114</v>
      </c>
      <c r="AU149" s="214" t="s">
        <v>83</v>
      </c>
      <c r="AY149" s="17" t="s">
        <v>111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81</v>
      </c>
      <c r="BK149" s="215">
        <f>ROUND(I149*H149,2)</f>
        <v>0</v>
      </c>
      <c r="BL149" s="17" t="s">
        <v>118</v>
      </c>
      <c r="BM149" s="214" t="s">
        <v>323</v>
      </c>
    </row>
    <row r="150" s="2" customFormat="1" ht="16.5" customHeight="1">
      <c r="A150" s="38"/>
      <c r="B150" s="39"/>
      <c r="C150" s="216" t="s">
        <v>324</v>
      </c>
      <c r="D150" s="216" t="s">
        <v>120</v>
      </c>
      <c r="E150" s="217" t="s">
        <v>325</v>
      </c>
      <c r="F150" s="218" t="s">
        <v>326</v>
      </c>
      <c r="G150" s="219" t="s">
        <v>117</v>
      </c>
      <c r="H150" s="220">
        <v>2000</v>
      </c>
      <c r="I150" s="221"/>
      <c r="J150" s="222">
        <f>ROUND(I150*H150,2)</f>
        <v>0</v>
      </c>
      <c r="K150" s="218" t="s">
        <v>19</v>
      </c>
      <c r="L150" s="223"/>
      <c r="M150" s="224" t="s">
        <v>19</v>
      </c>
      <c r="N150" s="225" t="s">
        <v>44</v>
      </c>
      <c r="O150" s="84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2">
        <f>S150*H150</f>
        <v>0</v>
      </c>
      <c r="U150" s="213" t="s">
        <v>19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4" t="s">
        <v>118</v>
      </c>
      <c r="AT150" s="214" t="s">
        <v>120</v>
      </c>
      <c r="AU150" s="214" t="s">
        <v>83</v>
      </c>
      <c r="AY150" s="17" t="s">
        <v>111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7" t="s">
        <v>81</v>
      </c>
      <c r="BK150" s="215">
        <f>ROUND(I150*H150,2)</f>
        <v>0</v>
      </c>
      <c r="BL150" s="17" t="s">
        <v>118</v>
      </c>
      <c r="BM150" s="214" t="s">
        <v>327</v>
      </c>
    </row>
    <row r="151" s="2" customFormat="1" ht="16.5" customHeight="1">
      <c r="A151" s="38"/>
      <c r="B151" s="39"/>
      <c r="C151" s="203" t="s">
        <v>328</v>
      </c>
      <c r="D151" s="203" t="s">
        <v>114</v>
      </c>
      <c r="E151" s="204" t="s">
        <v>329</v>
      </c>
      <c r="F151" s="205" t="s">
        <v>330</v>
      </c>
      <c r="G151" s="206" t="s">
        <v>117</v>
      </c>
      <c r="H151" s="207">
        <v>10</v>
      </c>
      <c r="I151" s="208"/>
      <c r="J151" s="209">
        <f>ROUND(I151*H151,2)</f>
        <v>0</v>
      </c>
      <c r="K151" s="205" t="s">
        <v>19</v>
      </c>
      <c r="L151" s="44"/>
      <c r="M151" s="210" t="s">
        <v>19</v>
      </c>
      <c r="N151" s="211" t="s">
        <v>44</v>
      </c>
      <c r="O151" s="84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2">
        <f>S151*H151</f>
        <v>0</v>
      </c>
      <c r="U151" s="213" t="s">
        <v>19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4" t="s">
        <v>118</v>
      </c>
      <c r="AT151" s="214" t="s">
        <v>114</v>
      </c>
      <c r="AU151" s="214" t="s">
        <v>83</v>
      </c>
      <c r="AY151" s="17" t="s">
        <v>111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81</v>
      </c>
      <c r="BK151" s="215">
        <f>ROUND(I151*H151,2)</f>
        <v>0</v>
      </c>
      <c r="BL151" s="17" t="s">
        <v>118</v>
      </c>
      <c r="BM151" s="214" t="s">
        <v>331</v>
      </c>
    </row>
    <row r="152" s="2" customFormat="1" ht="16.5" customHeight="1">
      <c r="A152" s="38"/>
      <c r="B152" s="39"/>
      <c r="C152" s="216" t="s">
        <v>332</v>
      </c>
      <c r="D152" s="216" t="s">
        <v>120</v>
      </c>
      <c r="E152" s="217" t="s">
        <v>333</v>
      </c>
      <c r="F152" s="218" t="s">
        <v>334</v>
      </c>
      <c r="G152" s="219" t="s">
        <v>117</v>
      </c>
      <c r="H152" s="220">
        <v>2000</v>
      </c>
      <c r="I152" s="221"/>
      <c r="J152" s="222">
        <f>ROUND(I152*H152,2)</f>
        <v>0</v>
      </c>
      <c r="K152" s="218" t="s">
        <v>19</v>
      </c>
      <c r="L152" s="223"/>
      <c r="M152" s="224" t="s">
        <v>19</v>
      </c>
      <c r="N152" s="225" t="s">
        <v>44</v>
      </c>
      <c r="O152" s="84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2">
        <f>S152*H152</f>
        <v>0</v>
      </c>
      <c r="U152" s="213" t="s">
        <v>19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4" t="s">
        <v>118</v>
      </c>
      <c r="AT152" s="214" t="s">
        <v>120</v>
      </c>
      <c r="AU152" s="214" t="s">
        <v>83</v>
      </c>
      <c r="AY152" s="17" t="s">
        <v>111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7" t="s">
        <v>81</v>
      </c>
      <c r="BK152" s="215">
        <f>ROUND(I152*H152,2)</f>
        <v>0</v>
      </c>
      <c r="BL152" s="17" t="s">
        <v>118</v>
      </c>
      <c r="BM152" s="214" t="s">
        <v>335</v>
      </c>
    </row>
    <row r="153" s="2" customFormat="1" ht="16.5" customHeight="1">
      <c r="A153" s="38"/>
      <c r="B153" s="39"/>
      <c r="C153" s="203" t="s">
        <v>336</v>
      </c>
      <c r="D153" s="203" t="s">
        <v>114</v>
      </c>
      <c r="E153" s="204" t="s">
        <v>337</v>
      </c>
      <c r="F153" s="205" t="s">
        <v>338</v>
      </c>
      <c r="G153" s="206" t="s">
        <v>117</v>
      </c>
      <c r="H153" s="207">
        <v>150</v>
      </c>
      <c r="I153" s="208"/>
      <c r="J153" s="209">
        <f>ROUND(I153*H153,2)</f>
        <v>0</v>
      </c>
      <c r="K153" s="205" t="s">
        <v>19</v>
      </c>
      <c r="L153" s="44"/>
      <c r="M153" s="210" t="s">
        <v>19</v>
      </c>
      <c r="N153" s="211" t="s">
        <v>44</v>
      </c>
      <c r="O153" s="84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2">
        <f>S153*H153</f>
        <v>0</v>
      </c>
      <c r="U153" s="213" t="s">
        <v>19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4" t="s">
        <v>118</v>
      </c>
      <c r="AT153" s="214" t="s">
        <v>114</v>
      </c>
      <c r="AU153" s="214" t="s">
        <v>83</v>
      </c>
      <c r="AY153" s="17" t="s">
        <v>111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81</v>
      </c>
      <c r="BK153" s="215">
        <f>ROUND(I153*H153,2)</f>
        <v>0</v>
      </c>
      <c r="BL153" s="17" t="s">
        <v>118</v>
      </c>
      <c r="BM153" s="214" t="s">
        <v>339</v>
      </c>
    </row>
    <row r="154" s="2" customFormat="1" ht="16.5" customHeight="1">
      <c r="A154" s="38"/>
      <c r="B154" s="39"/>
      <c r="C154" s="216" t="s">
        <v>340</v>
      </c>
      <c r="D154" s="216" t="s">
        <v>120</v>
      </c>
      <c r="E154" s="217" t="s">
        <v>341</v>
      </c>
      <c r="F154" s="218" t="s">
        <v>342</v>
      </c>
      <c r="G154" s="219" t="s">
        <v>117</v>
      </c>
      <c r="H154" s="220">
        <v>150</v>
      </c>
      <c r="I154" s="221"/>
      <c r="J154" s="222">
        <f>ROUND(I154*H154,2)</f>
        <v>0</v>
      </c>
      <c r="K154" s="218" t="s">
        <v>19</v>
      </c>
      <c r="L154" s="223"/>
      <c r="M154" s="224" t="s">
        <v>19</v>
      </c>
      <c r="N154" s="225" t="s">
        <v>44</v>
      </c>
      <c r="O154" s="84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2">
        <f>S154*H154</f>
        <v>0</v>
      </c>
      <c r="U154" s="213" t="s">
        <v>19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4" t="s">
        <v>118</v>
      </c>
      <c r="AT154" s="214" t="s">
        <v>120</v>
      </c>
      <c r="AU154" s="214" t="s">
        <v>83</v>
      </c>
      <c r="AY154" s="17" t="s">
        <v>111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7" t="s">
        <v>81</v>
      </c>
      <c r="BK154" s="215">
        <f>ROUND(I154*H154,2)</f>
        <v>0</v>
      </c>
      <c r="BL154" s="17" t="s">
        <v>118</v>
      </c>
      <c r="BM154" s="214" t="s">
        <v>343</v>
      </c>
    </row>
    <row r="155" s="2" customFormat="1" ht="16.5" customHeight="1">
      <c r="A155" s="38"/>
      <c r="B155" s="39"/>
      <c r="C155" s="203" t="s">
        <v>344</v>
      </c>
      <c r="D155" s="203" t="s">
        <v>114</v>
      </c>
      <c r="E155" s="204" t="s">
        <v>345</v>
      </c>
      <c r="F155" s="205" t="s">
        <v>346</v>
      </c>
      <c r="G155" s="206" t="s">
        <v>117</v>
      </c>
      <c r="H155" s="207">
        <v>10</v>
      </c>
      <c r="I155" s="208"/>
      <c r="J155" s="209">
        <f>ROUND(I155*H155,2)</f>
        <v>0</v>
      </c>
      <c r="K155" s="205" t="s">
        <v>19</v>
      </c>
      <c r="L155" s="44"/>
      <c r="M155" s="210" t="s">
        <v>19</v>
      </c>
      <c r="N155" s="211" t="s">
        <v>44</v>
      </c>
      <c r="O155" s="84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2">
        <f>S155*H155</f>
        <v>0</v>
      </c>
      <c r="U155" s="213" t="s">
        <v>19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4" t="s">
        <v>118</v>
      </c>
      <c r="AT155" s="214" t="s">
        <v>114</v>
      </c>
      <c r="AU155" s="214" t="s">
        <v>83</v>
      </c>
      <c r="AY155" s="17" t="s">
        <v>111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7" t="s">
        <v>81</v>
      </c>
      <c r="BK155" s="215">
        <f>ROUND(I155*H155,2)</f>
        <v>0</v>
      </c>
      <c r="BL155" s="17" t="s">
        <v>118</v>
      </c>
      <c r="BM155" s="214" t="s">
        <v>347</v>
      </c>
    </row>
    <row r="156" s="2" customFormat="1">
      <c r="A156" s="38"/>
      <c r="B156" s="39"/>
      <c r="C156" s="40"/>
      <c r="D156" s="226" t="s">
        <v>125</v>
      </c>
      <c r="E156" s="40"/>
      <c r="F156" s="227" t="s">
        <v>348</v>
      </c>
      <c r="G156" s="40"/>
      <c r="H156" s="40"/>
      <c r="I156" s="228"/>
      <c r="J156" s="40"/>
      <c r="K156" s="40"/>
      <c r="L156" s="44"/>
      <c r="M156" s="229"/>
      <c r="N156" s="230"/>
      <c r="O156" s="84"/>
      <c r="P156" s="84"/>
      <c r="Q156" s="84"/>
      <c r="R156" s="84"/>
      <c r="S156" s="84"/>
      <c r="T156" s="84"/>
      <c r="U156" s="85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125</v>
      </c>
      <c r="AU156" s="17" t="s">
        <v>83</v>
      </c>
    </row>
    <row r="157" s="2" customFormat="1" ht="16.5" customHeight="1">
      <c r="A157" s="38"/>
      <c r="B157" s="39"/>
      <c r="C157" s="216" t="s">
        <v>349</v>
      </c>
      <c r="D157" s="216" t="s">
        <v>120</v>
      </c>
      <c r="E157" s="217" t="s">
        <v>350</v>
      </c>
      <c r="F157" s="218" t="s">
        <v>351</v>
      </c>
      <c r="G157" s="219" t="s">
        <v>123</v>
      </c>
      <c r="H157" s="220">
        <v>50</v>
      </c>
      <c r="I157" s="221"/>
      <c r="J157" s="222">
        <f>ROUND(I157*H157,2)</f>
        <v>0</v>
      </c>
      <c r="K157" s="218" t="s">
        <v>19</v>
      </c>
      <c r="L157" s="223"/>
      <c r="M157" s="224" t="s">
        <v>19</v>
      </c>
      <c r="N157" s="225" t="s">
        <v>44</v>
      </c>
      <c r="O157" s="84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2">
        <f>S157*H157</f>
        <v>0</v>
      </c>
      <c r="U157" s="213" t="s">
        <v>19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4" t="s">
        <v>118</v>
      </c>
      <c r="AT157" s="214" t="s">
        <v>120</v>
      </c>
      <c r="AU157" s="214" t="s">
        <v>83</v>
      </c>
      <c r="AY157" s="17" t="s">
        <v>111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7" t="s">
        <v>81</v>
      </c>
      <c r="BK157" s="215">
        <f>ROUND(I157*H157,2)</f>
        <v>0</v>
      </c>
      <c r="BL157" s="17" t="s">
        <v>118</v>
      </c>
      <c r="BM157" s="214" t="s">
        <v>352</v>
      </c>
    </row>
    <row r="158" s="2" customFormat="1">
      <c r="A158" s="38"/>
      <c r="B158" s="39"/>
      <c r="C158" s="40"/>
      <c r="D158" s="226" t="s">
        <v>125</v>
      </c>
      <c r="E158" s="40"/>
      <c r="F158" s="227" t="s">
        <v>353</v>
      </c>
      <c r="G158" s="40"/>
      <c r="H158" s="40"/>
      <c r="I158" s="228"/>
      <c r="J158" s="40"/>
      <c r="K158" s="40"/>
      <c r="L158" s="44"/>
      <c r="M158" s="231"/>
      <c r="N158" s="232"/>
      <c r="O158" s="233"/>
      <c r="P158" s="233"/>
      <c r="Q158" s="233"/>
      <c r="R158" s="233"/>
      <c r="S158" s="233"/>
      <c r="T158" s="233"/>
      <c r="U158" s="234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125</v>
      </c>
      <c r="AU158" s="17" t="s">
        <v>83</v>
      </c>
    </row>
    <row r="159" s="2" customFormat="1" ht="6.96" customHeight="1">
      <c r="A159" s="38"/>
      <c r="B159" s="59"/>
      <c r="C159" s="60"/>
      <c r="D159" s="60"/>
      <c r="E159" s="60"/>
      <c r="F159" s="60"/>
      <c r="G159" s="60"/>
      <c r="H159" s="60"/>
      <c r="I159" s="60"/>
      <c r="J159" s="60"/>
      <c r="K159" s="60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4xV1v6uC1qi6hPv30yUBb246QbwpQPhYwZZ/Ssqr7pUtbaiolLd6L0vQkd11Zsf7aENHdPFBfwprRlgELkELTQ==" hashValue="M0or397uZNgopT/cba1SMlwQudYyrCESghmTdcgkf8LEbWS2rj1kHmde4onR7et+nxgvPVShdD5cmPqwTs/oBg==" algorithmName="SHA-512" password="CC35"/>
  <autoFilter ref="C80:K15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87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zakázky'!K6</f>
        <v>Dodávky tabulí staničních orientačních systémů OŘ UNL 2024 - 2028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88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354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25. 6. 2024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29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29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">
        <v>27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28</v>
      </c>
      <c r="F24" s="38"/>
      <c r="G24" s="38"/>
      <c r="H24" s="38"/>
      <c r="I24" s="132" t="s">
        <v>29</v>
      </c>
      <c r="J24" s="136" t="s">
        <v>30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ROUND(J93,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ROUND((SUM(BE93:BE196)),  2)</f>
        <v>0</v>
      </c>
      <c r="G33" s="38"/>
      <c r="H33" s="38"/>
      <c r="I33" s="148">
        <v>0.20999999999999999</v>
      </c>
      <c r="J33" s="147">
        <f>ROUND(((SUM(BE93:BE196))*I33),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ROUND((SUM(BF93:BF196)),  2)</f>
        <v>0</v>
      </c>
      <c r="G34" s="38"/>
      <c r="H34" s="38"/>
      <c r="I34" s="148">
        <v>0.12</v>
      </c>
      <c r="J34" s="147">
        <f>ROUND(((SUM(BF93:BF196))*I34),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ROUND((SUM(BG93:BG196)),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ROUND((SUM(BH93:BH196)),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ROUND((SUM(BI93:BI196)),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90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Dodávky tabulí staničních orientačních systémů OŘ UNL 2024 - 2028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PS02 - Přípomocné práce a dodávky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OŘ Ústí nad Labem</v>
      </c>
      <c r="G52" s="40"/>
      <c r="H52" s="40"/>
      <c r="I52" s="32" t="s">
        <v>23</v>
      </c>
      <c r="J52" s="72" t="str">
        <f>IF(J12="","",J12)</f>
        <v>25. 6. 2024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33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Správa železnic, státní organizace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91</v>
      </c>
      <c r="D57" s="162"/>
      <c r="E57" s="162"/>
      <c r="F57" s="162"/>
      <c r="G57" s="162"/>
      <c r="H57" s="162"/>
      <c r="I57" s="162"/>
      <c r="J57" s="163" t="s">
        <v>92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J93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93</v>
      </c>
    </row>
    <row r="60" s="9" customFormat="1" ht="24.96" customHeight="1">
      <c r="A60" s="9"/>
      <c r="B60" s="165"/>
      <c r="C60" s="166"/>
      <c r="D60" s="167" t="s">
        <v>355</v>
      </c>
      <c r="E60" s="168"/>
      <c r="F60" s="168"/>
      <c r="G60" s="168"/>
      <c r="H60" s="168"/>
      <c r="I60" s="168"/>
      <c r="J60" s="169">
        <f>J94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356</v>
      </c>
      <c r="E61" s="174"/>
      <c r="F61" s="174"/>
      <c r="G61" s="174"/>
      <c r="H61" s="174"/>
      <c r="I61" s="174"/>
      <c r="J61" s="175">
        <f>J95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5"/>
      <c r="C62" s="166"/>
      <c r="D62" s="167" t="s">
        <v>357</v>
      </c>
      <c r="E62" s="168"/>
      <c r="F62" s="168"/>
      <c r="G62" s="168"/>
      <c r="H62" s="168"/>
      <c r="I62" s="168"/>
      <c r="J62" s="169">
        <f>J144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1"/>
      <c r="C63" s="172"/>
      <c r="D63" s="173" t="s">
        <v>358</v>
      </c>
      <c r="E63" s="174"/>
      <c r="F63" s="174"/>
      <c r="G63" s="174"/>
      <c r="H63" s="174"/>
      <c r="I63" s="174"/>
      <c r="J63" s="175">
        <f>J145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359</v>
      </c>
      <c r="E64" s="174"/>
      <c r="F64" s="174"/>
      <c r="G64" s="174"/>
      <c r="H64" s="174"/>
      <c r="I64" s="174"/>
      <c r="J64" s="175">
        <f>J155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5"/>
      <c r="C65" s="166"/>
      <c r="D65" s="167" t="s">
        <v>360</v>
      </c>
      <c r="E65" s="168"/>
      <c r="F65" s="168"/>
      <c r="G65" s="168"/>
      <c r="H65" s="168"/>
      <c r="I65" s="168"/>
      <c r="J65" s="169">
        <f>J165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1"/>
      <c r="C66" s="172"/>
      <c r="D66" s="173" t="s">
        <v>361</v>
      </c>
      <c r="E66" s="174"/>
      <c r="F66" s="174"/>
      <c r="G66" s="174"/>
      <c r="H66" s="174"/>
      <c r="I66" s="174"/>
      <c r="J66" s="175">
        <f>J166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5"/>
      <c r="C67" s="166"/>
      <c r="D67" s="167" t="s">
        <v>362</v>
      </c>
      <c r="E67" s="168"/>
      <c r="F67" s="168"/>
      <c r="G67" s="168"/>
      <c r="H67" s="168"/>
      <c r="I67" s="168"/>
      <c r="J67" s="169">
        <f>J168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5"/>
      <c r="C68" s="166"/>
      <c r="D68" s="167" t="s">
        <v>363</v>
      </c>
      <c r="E68" s="168"/>
      <c r="F68" s="168"/>
      <c r="G68" s="168"/>
      <c r="H68" s="168"/>
      <c r="I68" s="168"/>
      <c r="J68" s="169">
        <f>J179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1"/>
      <c r="C69" s="172"/>
      <c r="D69" s="173" t="s">
        <v>364</v>
      </c>
      <c r="E69" s="174"/>
      <c r="F69" s="174"/>
      <c r="G69" s="174"/>
      <c r="H69" s="174"/>
      <c r="I69" s="174"/>
      <c r="J69" s="175">
        <f>J180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365</v>
      </c>
      <c r="E70" s="174"/>
      <c r="F70" s="174"/>
      <c r="G70" s="174"/>
      <c r="H70" s="174"/>
      <c r="I70" s="174"/>
      <c r="J70" s="175">
        <f>J183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366</v>
      </c>
      <c r="E71" s="174"/>
      <c r="F71" s="174"/>
      <c r="G71" s="174"/>
      <c r="H71" s="174"/>
      <c r="I71" s="174"/>
      <c r="J71" s="175">
        <f>J187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367</v>
      </c>
      <c r="E72" s="174"/>
      <c r="F72" s="174"/>
      <c r="G72" s="174"/>
      <c r="H72" s="174"/>
      <c r="I72" s="174"/>
      <c r="J72" s="175">
        <f>J191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368</v>
      </c>
      <c r="E73" s="174"/>
      <c r="F73" s="174"/>
      <c r="G73" s="174"/>
      <c r="H73" s="174"/>
      <c r="I73" s="174"/>
      <c r="J73" s="175">
        <f>J194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96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60" t="str">
        <f>E7</f>
        <v>Dodávky tabulí staničních orientačních systémů OŘ UNL 2024 - 2028</v>
      </c>
      <c r="F83" s="32"/>
      <c r="G83" s="32"/>
      <c r="H83" s="32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88</v>
      </c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E9</f>
        <v>PS02 - Přípomocné práce a dodávky</v>
      </c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F12</f>
        <v>OŘ Ústí nad Labem</v>
      </c>
      <c r="G87" s="40"/>
      <c r="H87" s="40"/>
      <c r="I87" s="32" t="s">
        <v>23</v>
      </c>
      <c r="J87" s="72" t="str">
        <f>IF(J12="","",J12)</f>
        <v>25. 6. 2024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E15</f>
        <v>Správa železnic, státní organizace</v>
      </c>
      <c r="G89" s="40"/>
      <c r="H89" s="40"/>
      <c r="I89" s="32" t="s">
        <v>33</v>
      </c>
      <c r="J89" s="36" t="str">
        <f>E21</f>
        <v xml:space="preserve"> 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25.65" customHeight="1">
      <c r="A90" s="38"/>
      <c r="B90" s="39"/>
      <c r="C90" s="32" t="s">
        <v>31</v>
      </c>
      <c r="D90" s="40"/>
      <c r="E90" s="40"/>
      <c r="F90" s="27" t="str">
        <f>IF(E18="","",E18)</f>
        <v>Vyplň údaj</v>
      </c>
      <c r="G90" s="40"/>
      <c r="H90" s="40"/>
      <c r="I90" s="32" t="s">
        <v>36</v>
      </c>
      <c r="J90" s="36" t="str">
        <f>E24</f>
        <v>Správa železnic, státní organizace</v>
      </c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77"/>
      <c r="B92" s="178"/>
      <c r="C92" s="179" t="s">
        <v>97</v>
      </c>
      <c r="D92" s="180" t="s">
        <v>58</v>
      </c>
      <c r="E92" s="180" t="s">
        <v>54</v>
      </c>
      <c r="F92" s="180" t="s">
        <v>55</v>
      </c>
      <c r="G92" s="180" t="s">
        <v>98</v>
      </c>
      <c r="H92" s="180" t="s">
        <v>99</v>
      </c>
      <c r="I92" s="180" t="s">
        <v>100</v>
      </c>
      <c r="J92" s="180" t="s">
        <v>92</v>
      </c>
      <c r="K92" s="181" t="s">
        <v>101</v>
      </c>
      <c r="L92" s="182"/>
      <c r="M92" s="92" t="s">
        <v>19</v>
      </c>
      <c r="N92" s="93" t="s">
        <v>43</v>
      </c>
      <c r="O92" s="93" t="s">
        <v>102</v>
      </c>
      <c r="P92" s="93" t="s">
        <v>103</v>
      </c>
      <c r="Q92" s="93" t="s">
        <v>104</v>
      </c>
      <c r="R92" s="93" t="s">
        <v>105</v>
      </c>
      <c r="S92" s="93" t="s">
        <v>106</v>
      </c>
      <c r="T92" s="93" t="s">
        <v>107</v>
      </c>
      <c r="U92" s="94" t="s">
        <v>108</v>
      </c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</row>
    <row r="93" s="2" customFormat="1" ht="22.8" customHeight="1">
      <c r="A93" s="38"/>
      <c r="B93" s="39"/>
      <c r="C93" s="99" t="s">
        <v>109</v>
      </c>
      <c r="D93" s="40"/>
      <c r="E93" s="40"/>
      <c r="F93" s="40"/>
      <c r="G93" s="40"/>
      <c r="H93" s="40"/>
      <c r="I93" s="40"/>
      <c r="J93" s="183">
        <f>BK93</f>
        <v>0</v>
      </c>
      <c r="K93" s="40"/>
      <c r="L93" s="44"/>
      <c r="M93" s="95"/>
      <c r="N93" s="184"/>
      <c r="O93" s="96"/>
      <c r="P93" s="185">
        <f>P94+P144+P165+P168+P179</f>
        <v>0</v>
      </c>
      <c r="Q93" s="96"/>
      <c r="R93" s="185">
        <f>R94+R144+R165+R168+R179</f>
        <v>36.184599999999996</v>
      </c>
      <c r="S93" s="96"/>
      <c r="T93" s="185">
        <f>T94+T144+T165+T168+T179</f>
        <v>0</v>
      </c>
      <c r="U93" s="97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72</v>
      </c>
      <c r="AU93" s="17" t="s">
        <v>93</v>
      </c>
      <c r="BK93" s="186">
        <f>BK94+BK144+BK165+BK168+BK179</f>
        <v>0</v>
      </c>
    </row>
    <row r="94" s="12" customFormat="1" ht="25.92" customHeight="1">
      <c r="A94" s="12"/>
      <c r="B94" s="187"/>
      <c r="C94" s="188"/>
      <c r="D94" s="189" t="s">
        <v>72</v>
      </c>
      <c r="E94" s="190" t="s">
        <v>110</v>
      </c>
      <c r="F94" s="190" t="s">
        <v>369</v>
      </c>
      <c r="G94" s="188"/>
      <c r="H94" s="188"/>
      <c r="I94" s="191"/>
      <c r="J94" s="192">
        <f>BK94</f>
        <v>0</v>
      </c>
      <c r="K94" s="188"/>
      <c r="L94" s="193"/>
      <c r="M94" s="194"/>
      <c r="N94" s="195"/>
      <c r="O94" s="195"/>
      <c r="P94" s="196">
        <f>P95</f>
        <v>0</v>
      </c>
      <c r="Q94" s="195"/>
      <c r="R94" s="196">
        <f>R95</f>
        <v>36.148499999999999</v>
      </c>
      <c r="S94" s="195"/>
      <c r="T94" s="196">
        <f>T95</f>
        <v>0</v>
      </c>
      <c r="U94" s="197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8" t="s">
        <v>81</v>
      </c>
      <c r="AT94" s="199" t="s">
        <v>72</v>
      </c>
      <c r="AU94" s="199" t="s">
        <v>73</v>
      </c>
      <c r="AY94" s="198" t="s">
        <v>111</v>
      </c>
      <c r="BK94" s="200">
        <f>BK95</f>
        <v>0</v>
      </c>
    </row>
    <row r="95" s="12" customFormat="1" ht="22.8" customHeight="1">
      <c r="A95" s="12"/>
      <c r="B95" s="187"/>
      <c r="C95" s="188"/>
      <c r="D95" s="189" t="s">
        <v>72</v>
      </c>
      <c r="E95" s="201" t="s">
        <v>152</v>
      </c>
      <c r="F95" s="201" t="s">
        <v>370</v>
      </c>
      <c r="G95" s="188"/>
      <c r="H95" s="188"/>
      <c r="I95" s="191"/>
      <c r="J95" s="202">
        <f>BK95</f>
        <v>0</v>
      </c>
      <c r="K95" s="188"/>
      <c r="L95" s="193"/>
      <c r="M95" s="194"/>
      <c r="N95" s="195"/>
      <c r="O95" s="195"/>
      <c r="P95" s="196">
        <f>SUM(P96:P143)</f>
        <v>0</v>
      </c>
      <c r="Q95" s="195"/>
      <c r="R95" s="196">
        <f>SUM(R96:R143)</f>
        <v>36.148499999999999</v>
      </c>
      <c r="S95" s="195"/>
      <c r="T95" s="196">
        <f>SUM(T96:T143)</f>
        <v>0</v>
      </c>
      <c r="U95" s="197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8" t="s">
        <v>81</v>
      </c>
      <c r="AT95" s="199" t="s">
        <v>72</v>
      </c>
      <c r="AU95" s="199" t="s">
        <v>81</v>
      </c>
      <c r="AY95" s="198" t="s">
        <v>111</v>
      </c>
      <c r="BK95" s="200">
        <f>SUM(BK96:BK143)</f>
        <v>0</v>
      </c>
    </row>
    <row r="96" s="2" customFormat="1" ht="16.5" customHeight="1">
      <c r="A96" s="38"/>
      <c r="B96" s="39"/>
      <c r="C96" s="203" t="s">
        <v>81</v>
      </c>
      <c r="D96" s="203" t="s">
        <v>114</v>
      </c>
      <c r="E96" s="204" t="s">
        <v>371</v>
      </c>
      <c r="F96" s="205" t="s">
        <v>372</v>
      </c>
      <c r="G96" s="206" t="s">
        <v>117</v>
      </c>
      <c r="H96" s="207">
        <v>300</v>
      </c>
      <c r="I96" s="208"/>
      <c r="J96" s="209">
        <f>ROUND(I96*H96,2)</f>
        <v>0</v>
      </c>
      <c r="K96" s="205" t="s">
        <v>373</v>
      </c>
      <c r="L96" s="44"/>
      <c r="M96" s="210" t="s">
        <v>19</v>
      </c>
      <c r="N96" s="211" t="s">
        <v>44</v>
      </c>
      <c r="O96" s="84"/>
      <c r="P96" s="212">
        <f>O96*H96</f>
        <v>0</v>
      </c>
      <c r="Q96" s="212">
        <v>0.00069999999999999999</v>
      </c>
      <c r="R96" s="212">
        <f>Q96*H96</f>
        <v>0.20999999999999999</v>
      </c>
      <c r="S96" s="212">
        <v>0</v>
      </c>
      <c r="T96" s="212">
        <f>S96*H96</f>
        <v>0</v>
      </c>
      <c r="U96" s="213" t="s">
        <v>19</v>
      </c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4" t="s">
        <v>81</v>
      </c>
      <c r="AT96" s="214" t="s">
        <v>114</v>
      </c>
      <c r="AU96" s="214" t="s">
        <v>83</v>
      </c>
      <c r="AY96" s="17" t="s">
        <v>111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7" t="s">
        <v>81</v>
      </c>
      <c r="BK96" s="215">
        <f>ROUND(I96*H96,2)</f>
        <v>0</v>
      </c>
      <c r="BL96" s="17" t="s">
        <v>81</v>
      </c>
      <c r="BM96" s="214" t="s">
        <v>374</v>
      </c>
    </row>
    <row r="97" s="2" customFormat="1">
      <c r="A97" s="38"/>
      <c r="B97" s="39"/>
      <c r="C97" s="40"/>
      <c r="D97" s="235" t="s">
        <v>375</v>
      </c>
      <c r="E97" s="40"/>
      <c r="F97" s="236" t="s">
        <v>376</v>
      </c>
      <c r="G97" s="40"/>
      <c r="H97" s="40"/>
      <c r="I97" s="228"/>
      <c r="J97" s="40"/>
      <c r="K97" s="40"/>
      <c r="L97" s="44"/>
      <c r="M97" s="229"/>
      <c r="N97" s="230"/>
      <c r="O97" s="84"/>
      <c r="P97" s="84"/>
      <c r="Q97" s="84"/>
      <c r="R97" s="84"/>
      <c r="S97" s="84"/>
      <c r="T97" s="84"/>
      <c r="U97" s="85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375</v>
      </c>
      <c r="AU97" s="17" t="s">
        <v>83</v>
      </c>
    </row>
    <row r="98" s="2" customFormat="1" ht="16.5" customHeight="1">
      <c r="A98" s="38"/>
      <c r="B98" s="39"/>
      <c r="C98" s="216" t="s">
        <v>83</v>
      </c>
      <c r="D98" s="216" t="s">
        <v>120</v>
      </c>
      <c r="E98" s="217" t="s">
        <v>377</v>
      </c>
      <c r="F98" s="218" t="s">
        <v>378</v>
      </c>
      <c r="G98" s="219" t="s">
        <v>117</v>
      </c>
      <c r="H98" s="220">
        <v>300</v>
      </c>
      <c r="I98" s="221"/>
      <c r="J98" s="222">
        <f>ROUND(I98*H98,2)</f>
        <v>0</v>
      </c>
      <c r="K98" s="218" t="s">
        <v>373</v>
      </c>
      <c r="L98" s="223"/>
      <c r="M98" s="224" t="s">
        <v>19</v>
      </c>
      <c r="N98" s="225" t="s">
        <v>44</v>
      </c>
      <c r="O98" s="84"/>
      <c r="P98" s="212">
        <f>O98*H98</f>
        <v>0</v>
      </c>
      <c r="Q98" s="212">
        <v>0.00014999999999999999</v>
      </c>
      <c r="R98" s="212">
        <f>Q98*H98</f>
        <v>0.044999999999999998</v>
      </c>
      <c r="S98" s="212">
        <v>0</v>
      </c>
      <c r="T98" s="212">
        <f>S98*H98</f>
        <v>0</v>
      </c>
      <c r="U98" s="213" t="s">
        <v>19</v>
      </c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4" t="s">
        <v>83</v>
      </c>
      <c r="AT98" s="214" t="s">
        <v>120</v>
      </c>
      <c r="AU98" s="214" t="s">
        <v>83</v>
      </c>
      <c r="AY98" s="17" t="s">
        <v>111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7" t="s">
        <v>81</v>
      </c>
      <c r="BK98" s="215">
        <f>ROUND(I98*H98,2)</f>
        <v>0</v>
      </c>
      <c r="BL98" s="17" t="s">
        <v>81</v>
      </c>
      <c r="BM98" s="214" t="s">
        <v>379</v>
      </c>
    </row>
    <row r="99" s="2" customFormat="1" ht="16.5" customHeight="1">
      <c r="A99" s="38"/>
      <c r="B99" s="39"/>
      <c r="C99" s="203" t="s">
        <v>127</v>
      </c>
      <c r="D99" s="203" t="s">
        <v>114</v>
      </c>
      <c r="E99" s="204" t="s">
        <v>380</v>
      </c>
      <c r="F99" s="205" t="s">
        <v>381</v>
      </c>
      <c r="G99" s="206" t="s">
        <v>117</v>
      </c>
      <c r="H99" s="207">
        <v>150</v>
      </c>
      <c r="I99" s="208"/>
      <c r="J99" s="209">
        <f>ROUND(I99*H99,2)</f>
        <v>0</v>
      </c>
      <c r="K99" s="205" t="s">
        <v>373</v>
      </c>
      <c r="L99" s="44"/>
      <c r="M99" s="210" t="s">
        <v>19</v>
      </c>
      <c r="N99" s="211" t="s">
        <v>44</v>
      </c>
      <c r="O99" s="84"/>
      <c r="P99" s="212">
        <f>O99*H99</f>
        <v>0</v>
      </c>
      <c r="Q99" s="212">
        <v>0.10940999999999999</v>
      </c>
      <c r="R99" s="212">
        <f>Q99*H99</f>
        <v>16.4115</v>
      </c>
      <c r="S99" s="212">
        <v>0</v>
      </c>
      <c r="T99" s="212">
        <f>S99*H99</f>
        <v>0</v>
      </c>
      <c r="U99" s="213" t="s">
        <v>19</v>
      </c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4" t="s">
        <v>81</v>
      </c>
      <c r="AT99" s="214" t="s">
        <v>114</v>
      </c>
      <c r="AU99" s="214" t="s">
        <v>83</v>
      </c>
      <c r="AY99" s="17" t="s">
        <v>111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7" t="s">
        <v>81</v>
      </c>
      <c r="BK99" s="215">
        <f>ROUND(I99*H99,2)</f>
        <v>0</v>
      </c>
      <c r="BL99" s="17" t="s">
        <v>81</v>
      </c>
      <c r="BM99" s="214" t="s">
        <v>382</v>
      </c>
    </row>
    <row r="100" s="2" customFormat="1">
      <c r="A100" s="38"/>
      <c r="B100" s="39"/>
      <c r="C100" s="40"/>
      <c r="D100" s="235" t="s">
        <v>375</v>
      </c>
      <c r="E100" s="40"/>
      <c r="F100" s="236" t="s">
        <v>383</v>
      </c>
      <c r="G100" s="40"/>
      <c r="H100" s="40"/>
      <c r="I100" s="228"/>
      <c r="J100" s="40"/>
      <c r="K100" s="40"/>
      <c r="L100" s="44"/>
      <c r="M100" s="229"/>
      <c r="N100" s="230"/>
      <c r="O100" s="84"/>
      <c r="P100" s="84"/>
      <c r="Q100" s="84"/>
      <c r="R100" s="84"/>
      <c r="S100" s="84"/>
      <c r="T100" s="84"/>
      <c r="U100" s="85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375</v>
      </c>
      <c r="AU100" s="17" t="s">
        <v>83</v>
      </c>
    </row>
    <row r="101" s="2" customFormat="1" ht="16.5" customHeight="1">
      <c r="A101" s="38"/>
      <c r="B101" s="39"/>
      <c r="C101" s="216" t="s">
        <v>131</v>
      </c>
      <c r="D101" s="216" t="s">
        <v>120</v>
      </c>
      <c r="E101" s="217" t="s">
        <v>384</v>
      </c>
      <c r="F101" s="218" t="s">
        <v>385</v>
      </c>
      <c r="G101" s="219" t="s">
        <v>117</v>
      </c>
      <c r="H101" s="220">
        <v>150</v>
      </c>
      <c r="I101" s="221"/>
      <c r="J101" s="222">
        <f>ROUND(I101*H101,2)</f>
        <v>0</v>
      </c>
      <c r="K101" s="218" t="s">
        <v>373</v>
      </c>
      <c r="L101" s="223"/>
      <c r="M101" s="224" t="s">
        <v>19</v>
      </c>
      <c r="N101" s="225" t="s">
        <v>44</v>
      </c>
      <c r="O101" s="84"/>
      <c r="P101" s="212">
        <f>O101*H101</f>
        <v>0</v>
      </c>
      <c r="Q101" s="212">
        <v>0.0061000000000000004</v>
      </c>
      <c r="R101" s="212">
        <f>Q101*H101</f>
        <v>0.91500000000000004</v>
      </c>
      <c r="S101" s="212">
        <v>0</v>
      </c>
      <c r="T101" s="212">
        <f>S101*H101</f>
        <v>0</v>
      </c>
      <c r="U101" s="213" t="s">
        <v>19</v>
      </c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4" t="s">
        <v>83</v>
      </c>
      <c r="AT101" s="214" t="s">
        <v>120</v>
      </c>
      <c r="AU101" s="214" t="s">
        <v>83</v>
      </c>
      <c r="AY101" s="17" t="s">
        <v>111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7" t="s">
        <v>81</v>
      </c>
      <c r="BK101" s="215">
        <f>ROUND(I101*H101,2)</f>
        <v>0</v>
      </c>
      <c r="BL101" s="17" t="s">
        <v>81</v>
      </c>
      <c r="BM101" s="214" t="s">
        <v>386</v>
      </c>
    </row>
    <row r="102" s="2" customFormat="1" ht="16.5" customHeight="1">
      <c r="A102" s="38"/>
      <c r="B102" s="39"/>
      <c r="C102" s="203" t="s">
        <v>136</v>
      </c>
      <c r="D102" s="203" t="s">
        <v>114</v>
      </c>
      <c r="E102" s="204" t="s">
        <v>387</v>
      </c>
      <c r="F102" s="205" t="s">
        <v>388</v>
      </c>
      <c r="G102" s="206" t="s">
        <v>117</v>
      </c>
      <c r="H102" s="207">
        <v>150</v>
      </c>
      <c r="I102" s="208"/>
      <c r="J102" s="209">
        <f>ROUND(I102*H102,2)</f>
        <v>0</v>
      </c>
      <c r="K102" s="205" t="s">
        <v>373</v>
      </c>
      <c r="L102" s="44"/>
      <c r="M102" s="210" t="s">
        <v>19</v>
      </c>
      <c r="N102" s="211" t="s">
        <v>44</v>
      </c>
      <c r="O102" s="84"/>
      <c r="P102" s="212">
        <f>O102*H102</f>
        <v>0</v>
      </c>
      <c r="Q102" s="212">
        <v>0.11241</v>
      </c>
      <c r="R102" s="212">
        <f>Q102*H102</f>
        <v>16.861499999999999</v>
      </c>
      <c r="S102" s="212">
        <v>0</v>
      </c>
      <c r="T102" s="212">
        <f>S102*H102</f>
        <v>0</v>
      </c>
      <c r="U102" s="213" t="s">
        <v>19</v>
      </c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4" t="s">
        <v>81</v>
      </c>
      <c r="AT102" s="214" t="s">
        <v>114</v>
      </c>
      <c r="AU102" s="214" t="s">
        <v>83</v>
      </c>
      <c r="AY102" s="17" t="s">
        <v>111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7" t="s">
        <v>81</v>
      </c>
      <c r="BK102" s="215">
        <f>ROUND(I102*H102,2)</f>
        <v>0</v>
      </c>
      <c r="BL102" s="17" t="s">
        <v>81</v>
      </c>
      <c r="BM102" s="214" t="s">
        <v>389</v>
      </c>
    </row>
    <row r="103" s="2" customFormat="1">
      <c r="A103" s="38"/>
      <c r="B103" s="39"/>
      <c r="C103" s="40"/>
      <c r="D103" s="235" t="s">
        <v>375</v>
      </c>
      <c r="E103" s="40"/>
      <c r="F103" s="236" t="s">
        <v>390</v>
      </c>
      <c r="G103" s="40"/>
      <c r="H103" s="40"/>
      <c r="I103" s="228"/>
      <c r="J103" s="40"/>
      <c r="K103" s="40"/>
      <c r="L103" s="44"/>
      <c r="M103" s="229"/>
      <c r="N103" s="230"/>
      <c r="O103" s="84"/>
      <c r="P103" s="84"/>
      <c r="Q103" s="84"/>
      <c r="R103" s="84"/>
      <c r="S103" s="84"/>
      <c r="T103" s="84"/>
      <c r="U103" s="85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375</v>
      </c>
      <c r="AU103" s="17" t="s">
        <v>83</v>
      </c>
    </row>
    <row r="104" s="2" customFormat="1" ht="16.5" customHeight="1">
      <c r="A104" s="38"/>
      <c r="B104" s="39"/>
      <c r="C104" s="216" t="s">
        <v>140</v>
      </c>
      <c r="D104" s="216" t="s">
        <v>120</v>
      </c>
      <c r="E104" s="217" t="s">
        <v>384</v>
      </c>
      <c r="F104" s="218" t="s">
        <v>385</v>
      </c>
      <c r="G104" s="219" t="s">
        <v>117</v>
      </c>
      <c r="H104" s="220">
        <v>150</v>
      </c>
      <c r="I104" s="221"/>
      <c r="J104" s="222">
        <f>ROUND(I104*H104,2)</f>
        <v>0</v>
      </c>
      <c r="K104" s="218" t="s">
        <v>373</v>
      </c>
      <c r="L104" s="223"/>
      <c r="M104" s="224" t="s">
        <v>19</v>
      </c>
      <c r="N104" s="225" t="s">
        <v>44</v>
      </c>
      <c r="O104" s="84"/>
      <c r="P104" s="212">
        <f>O104*H104</f>
        <v>0</v>
      </c>
      <c r="Q104" s="212">
        <v>0.0061000000000000004</v>
      </c>
      <c r="R104" s="212">
        <f>Q104*H104</f>
        <v>0.91500000000000004</v>
      </c>
      <c r="S104" s="212">
        <v>0</v>
      </c>
      <c r="T104" s="212">
        <f>S104*H104</f>
        <v>0</v>
      </c>
      <c r="U104" s="213" t="s">
        <v>19</v>
      </c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4" t="s">
        <v>83</v>
      </c>
      <c r="AT104" s="214" t="s">
        <v>120</v>
      </c>
      <c r="AU104" s="214" t="s">
        <v>83</v>
      </c>
      <c r="AY104" s="17" t="s">
        <v>111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7" t="s">
        <v>81</v>
      </c>
      <c r="BK104" s="215">
        <f>ROUND(I104*H104,2)</f>
        <v>0</v>
      </c>
      <c r="BL104" s="17" t="s">
        <v>81</v>
      </c>
      <c r="BM104" s="214" t="s">
        <v>391</v>
      </c>
    </row>
    <row r="105" s="2" customFormat="1" ht="16.5" customHeight="1">
      <c r="A105" s="38"/>
      <c r="B105" s="39"/>
      <c r="C105" s="203" t="s">
        <v>144</v>
      </c>
      <c r="D105" s="203" t="s">
        <v>114</v>
      </c>
      <c r="E105" s="204" t="s">
        <v>392</v>
      </c>
      <c r="F105" s="205" t="s">
        <v>393</v>
      </c>
      <c r="G105" s="206" t="s">
        <v>117</v>
      </c>
      <c r="H105" s="207">
        <v>150</v>
      </c>
      <c r="I105" s="208"/>
      <c r="J105" s="209">
        <f>ROUND(I105*H105,2)</f>
        <v>0</v>
      </c>
      <c r="K105" s="205" t="s">
        <v>373</v>
      </c>
      <c r="L105" s="44"/>
      <c r="M105" s="210" t="s">
        <v>19</v>
      </c>
      <c r="N105" s="211" t="s">
        <v>44</v>
      </c>
      <c r="O105" s="84"/>
      <c r="P105" s="212">
        <f>O105*H105</f>
        <v>0</v>
      </c>
      <c r="Q105" s="212">
        <v>0.00025000000000000001</v>
      </c>
      <c r="R105" s="212">
        <f>Q105*H105</f>
        <v>0.037499999999999999</v>
      </c>
      <c r="S105" s="212">
        <v>0</v>
      </c>
      <c r="T105" s="212">
        <f>S105*H105</f>
        <v>0</v>
      </c>
      <c r="U105" s="213" t="s">
        <v>19</v>
      </c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4" t="s">
        <v>81</v>
      </c>
      <c r="AT105" s="214" t="s">
        <v>114</v>
      </c>
      <c r="AU105" s="214" t="s">
        <v>83</v>
      </c>
      <c r="AY105" s="17" t="s">
        <v>111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7" t="s">
        <v>81</v>
      </c>
      <c r="BK105" s="215">
        <f>ROUND(I105*H105,2)</f>
        <v>0</v>
      </c>
      <c r="BL105" s="17" t="s">
        <v>81</v>
      </c>
      <c r="BM105" s="214" t="s">
        <v>394</v>
      </c>
    </row>
    <row r="106" s="2" customFormat="1">
      <c r="A106" s="38"/>
      <c r="B106" s="39"/>
      <c r="C106" s="40"/>
      <c r="D106" s="235" t="s">
        <v>375</v>
      </c>
      <c r="E106" s="40"/>
      <c r="F106" s="236" t="s">
        <v>395</v>
      </c>
      <c r="G106" s="40"/>
      <c r="H106" s="40"/>
      <c r="I106" s="228"/>
      <c r="J106" s="40"/>
      <c r="K106" s="40"/>
      <c r="L106" s="44"/>
      <c r="M106" s="229"/>
      <c r="N106" s="230"/>
      <c r="O106" s="84"/>
      <c r="P106" s="84"/>
      <c r="Q106" s="84"/>
      <c r="R106" s="84"/>
      <c r="S106" s="84"/>
      <c r="T106" s="84"/>
      <c r="U106" s="85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375</v>
      </c>
      <c r="AU106" s="17" t="s">
        <v>83</v>
      </c>
    </row>
    <row r="107" s="2" customFormat="1" ht="16.5" customHeight="1">
      <c r="A107" s="38"/>
      <c r="B107" s="39"/>
      <c r="C107" s="216" t="s">
        <v>148</v>
      </c>
      <c r="D107" s="216" t="s">
        <v>120</v>
      </c>
      <c r="E107" s="217" t="s">
        <v>396</v>
      </c>
      <c r="F107" s="218" t="s">
        <v>397</v>
      </c>
      <c r="G107" s="219" t="s">
        <v>117</v>
      </c>
      <c r="H107" s="220">
        <v>150</v>
      </c>
      <c r="I107" s="221"/>
      <c r="J107" s="222">
        <f>ROUND(I107*H107,2)</f>
        <v>0</v>
      </c>
      <c r="K107" s="218" t="s">
        <v>373</v>
      </c>
      <c r="L107" s="223"/>
      <c r="M107" s="224" t="s">
        <v>19</v>
      </c>
      <c r="N107" s="225" t="s">
        <v>44</v>
      </c>
      <c r="O107" s="84"/>
      <c r="P107" s="212">
        <f>O107*H107</f>
        <v>0</v>
      </c>
      <c r="Q107" s="212">
        <v>0.0050000000000000001</v>
      </c>
      <c r="R107" s="212">
        <f>Q107*H107</f>
        <v>0.75</v>
      </c>
      <c r="S107" s="212">
        <v>0</v>
      </c>
      <c r="T107" s="212">
        <f>S107*H107</f>
        <v>0</v>
      </c>
      <c r="U107" s="213" t="s">
        <v>19</v>
      </c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4" t="s">
        <v>83</v>
      </c>
      <c r="AT107" s="214" t="s">
        <v>120</v>
      </c>
      <c r="AU107" s="214" t="s">
        <v>83</v>
      </c>
      <c r="AY107" s="17" t="s">
        <v>111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7" t="s">
        <v>81</v>
      </c>
      <c r="BK107" s="215">
        <f>ROUND(I107*H107,2)</f>
        <v>0</v>
      </c>
      <c r="BL107" s="17" t="s">
        <v>81</v>
      </c>
      <c r="BM107" s="214" t="s">
        <v>398</v>
      </c>
    </row>
    <row r="108" s="2" customFormat="1" ht="21.75" customHeight="1">
      <c r="A108" s="38"/>
      <c r="B108" s="39"/>
      <c r="C108" s="203" t="s">
        <v>152</v>
      </c>
      <c r="D108" s="203" t="s">
        <v>114</v>
      </c>
      <c r="E108" s="204" t="s">
        <v>399</v>
      </c>
      <c r="F108" s="205" t="s">
        <v>400</v>
      </c>
      <c r="G108" s="206" t="s">
        <v>401</v>
      </c>
      <c r="H108" s="207">
        <v>50</v>
      </c>
      <c r="I108" s="208"/>
      <c r="J108" s="209">
        <f>ROUND(I108*H108,2)</f>
        <v>0</v>
      </c>
      <c r="K108" s="205" t="s">
        <v>373</v>
      </c>
      <c r="L108" s="44"/>
      <c r="M108" s="210" t="s">
        <v>19</v>
      </c>
      <c r="N108" s="211" t="s">
        <v>44</v>
      </c>
      <c r="O108" s="84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2">
        <f>S108*H108</f>
        <v>0</v>
      </c>
      <c r="U108" s="213" t="s">
        <v>19</v>
      </c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4" t="s">
        <v>81</v>
      </c>
      <c r="AT108" s="214" t="s">
        <v>114</v>
      </c>
      <c r="AU108" s="214" t="s">
        <v>83</v>
      </c>
      <c r="AY108" s="17" t="s">
        <v>111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7" t="s">
        <v>81</v>
      </c>
      <c r="BK108" s="215">
        <f>ROUND(I108*H108,2)</f>
        <v>0</v>
      </c>
      <c r="BL108" s="17" t="s">
        <v>81</v>
      </c>
      <c r="BM108" s="214" t="s">
        <v>402</v>
      </c>
    </row>
    <row r="109" s="2" customFormat="1">
      <c r="A109" s="38"/>
      <c r="B109" s="39"/>
      <c r="C109" s="40"/>
      <c r="D109" s="235" t="s">
        <v>375</v>
      </c>
      <c r="E109" s="40"/>
      <c r="F109" s="236" t="s">
        <v>403</v>
      </c>
      <c r="G109" s="40"/>
      <c r="H109" s="40"/>
      <c r="I109" s="228"/>
      <c r="J109" s="40"/>
      <c r="K109" s="40"/>
      <c r="L109" s="44"/>
      <c r="M109" s="229"/>
      <c r="N109" s="230"/>
      <c r="O109" s="84"/>
      <c r="P109" s="84"/>
      <c r="Q109" s="84"/>
      <c r="R109" s="84"/>
      <c r="S109" s="84"/>
      <c r="T109" s="84"/>
      <c r="U109" s="85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375</v>
      </c>
      <c r="AU109" s="17" t="s">
        <v>83</v>
      </c>
    </row>
    <row r="110" s="2" customFormat="1" ht="21.75" customHeight="1">
      <c r="A110" s="38"/>
      <c r="B110" s="39"/>
      <c r="C110" s="203" t="s">
        <v>156</v>
      </c>
      <c r="D110" s="203" t="s">
        <v>114</v>
      </c>
      <c r="E110" s="204" t="s">
        <v>404</v>
      </c>
      <c r="F110" s="205" t="s">
        <v>405</v>
      </c>
      <c r="G110" s="206" t="s">
        <v>401</v>
      </c>
      <c r="H110" s="207">
        <v>5</v>
      </c>
      <c r="I110" s="208"/>
      <c r="J110" s="209">
        <f>ROUND(I110*H110,2)</f>
        <v>0</v>
      </c>
      <c r="K110" s="205" t="s">
        <v>373</v>
      </c>
      <c r="L110" s="44"/>
      <c r="M110" s="210" t="s">
        <v>19</v>
      </c>
      <c r="N110" s="211" t="s">
        <v>44</v>
      </c>
      <c r="O110" s="84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2">
        <f>S110*H110</f>
        <v>0</v>
      </c>
      <c r="U110" s="213" t="s">
        <v>19</v>
      </c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4" t="s">
        <v>81</v>
      </c>
      <c r="AT110" s="214" t="s">
        <v>114</v>
      </c>
      <c r="AU110" s="214" t="s">
        <v>83</v>
      </c>
      <c r="AY110" s="17" t="s">
        <v>111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7" t="s">
        <v>81</v>
      </c>
      <c r="BK110" s="215">
        <f>ROUND(I110*H110,2)</f>
        <v>0</v>
      </c>
      <c r="BL110" s="17" t="s">
        <v>81</v>
      </c>
      <c r="BM110" s="214" t="s">
        <v>406</v>
      </c>
    </row>
    <row r="111" s="2" customFormat="1">
      <c r="A111" s="38"/>
      <c r="B111" s="39"/>
      <c r="C111" s="40"/>
      <c r="D111" s="235" t="s">
        <v>375</v>
      </c>
      <c r="E111" s="40"/>
      <c r="F111" s="236" t="s">
        <v>407</v>
      </c>
      <c r="G111" s="40"/>
      <c r="H111" s="40"/>
      <c r="I111" s="228"/>
      <c r="J111" s="40"/>
      <c r="K111" s="40"/>
      <c r="L111" s="44"/>
      <c r="M111" s="229"/>
      <c r="N111" s="230"/>
      <c r="O111" s="84"/>
      <c r="P111" s="84"/>
      <c r="Q111" s="84"/>
      <c r="R111" s="84"/>
      <c r="S111" s="84"/>
      <c r="T111" s="84"/>
      <c r="U111" s="85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375</v>
      </c>
      <c r="AU111" s="17" t="s">
        <v>83</v>
      </c>
    </row>
    <row r="112" s="2" customFormat="1" ht="21.75" customHeight="1">
      <c r="A112" s="38"/>
      <c r="B112" s="39"/>
      <c r="C112" s="203" t="s">
        <v>160</v>
      </c>
      <c r="D112" s="203" t="s">
        <v>114</v>
      </c>
      <c r="E112" s="204" t="s">
        <v>408</v>
      </c>
      <c r="F112" s="205" t="s">
        <v>409</v>
      </c>
      <c r="G112" s="206" t="s">
        <v>410</v>
      </c>
      <c r="H112" s="207">
        <v>20</v>
      </c>
      <c r="I112" s="208"/>
      <c r="J112" s="209">
        <f>ROUND(I112*H112,2)</f>
        <v>0</v>
      </c>
      <c r="K112" s="205" t="s">
        <v>373</v>
      </c>
      <c r="L112" s="44"/>
      <c r="M112" s="210" t="s">
        <v>19</v>
      </c>
      <c r="N112" s="211" t="s">
        <v>44</v>
      </c>
      <c r="O112" s="84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2">
        <f>S112*H112</f>
        <v>0</v>
      </c>
      <c r="U112" s="213" t="s">
        <v>19</v>
      </c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4" t="s">
        <v>81</v>
      </c>
      <c r="AT112" s="214" t="s">
        <v>114</v>
      </c>
      <c r="AU112" s="214" t="s">
        <v>83</v>
      </c>
      <c r="AY112" s="17" t="s">
        <v>111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7" t="s">
        <v>81</v>
      </c>
      <c r="BK112" s="215">
        <f>ROUND(I112*H112,2)</f>
        <v>0</v>
      </c>
      <c r="BL112" s="17" t="s">
        <v>81</v>
      </c>
      <c r="BM112" s="214" t="s">
        <v>411</v>
      </c>
    </row>
    <row r="113" s="2" customFormat="1">
      <c r="A113" s="38"/>
      <c r="B113" s="39"/>
      <c r="C113" s="40"/>
      <c r="D113" s="235" t="s">
        <v>375</v>
      </c>
      <c r="E113" s="40"/>
      <c r="F113" s="236" t="s">
        <v>412</v>
      </c>
      <c r="G113" s="40"/>
      <c r="H113" s="40"/>
      <c r="I113" s="228"/>
      <c r="J113" s="40"/>
      <c r="K113" s="40"/>
      <c r="L113" s="44"/>
      <c r="M113" s="229"/>
      <c r="N113" s="230"/>
      <c r="O113" s="84"/>
      <c r="P113" s="84"/>
      <c r="Q113" s="84"/>
      <c r="R113" s="84"/>
      <c r="S113" s="84"/>
      <c r="T113" s="84"/>
      <c r="U113" s="85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375</v>
      </c>
      <c r="AU113" s="17" t="s">
        <v>83</v>
      </c>
    </row>
    <row r="114" s="2" customFormat="1" ht="24.15" customHeight="1">
      <c r="A114" s="38"/>
      <c r="B114" s="39"/>
      <c r="C114" s="203" t="s">
        <v>8</v>
      </c>
      <c r="D114" s="203" t="s">
        <v>114</v>
      </c>
      <c r="E114" s="204" t="s">
        <v>413</v>
      </c>
      <c r="F114" s="205" t="s">
        <v>414</v>
      </c>
      <c r="G114" s="206" t="s">
        <v>117</v>
      </c>
      <c r="H114" s="207">
        <v>25</v>
      </c>
      <c r="I114" s="208"/>
      <c r="J114" s="209">
        <f>ROUND(I114*H114,2)</f>
        <v>0</v>
      </c>
      <c r="K114" s="205" t="s">
        <v>373</v>
      </c>
      <c r="L114" s="44"/>
      <c r="M114" s="210" t="s">
        <v>19</v>
      </c>
      <c r="N114" s="211" t="s">
        <v>44</v>
      </c>
      <c r="O114" s="84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2">
        <f>S114*H114</f>
        <v>0</v>
      </c>
      <c r="U114" s="213" t="s">
        <v>19</v>
      </c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4" t="s">
        <v>81</v>
      </c>
      <c r="AT114" s="214" t="s">
        <v>114</v>
      </c>
      <c r="AU114" s="214" t="s">
        <v>83</v>
      </c>
      <c r="AY114" s="17" t="s">
        <v>111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7" t="s">
        <v>81</v>
      </c>
      <c r="BK114" s="215">
        <f>ROUND(I114*H114,2)</f>
        <v>0</v>
      </c>
      <c r="BL114" s="17" t="s">
        <v>81</v>
      </c>
      <c r="BM114" s="214" t="s">
        <v>415</v>
      </c>
    </row>
    <row r="115" s="2" customFormat="1">
      <c r="A115" s="38"/>
      <c r="B115" s="39"/>
      <c r="C115" s="40"/>
      <c r="D115" s="235" t="s">
        <v>375</v>
      </c>
      <c r="E115" s="40"/>
      <c r="F115" s="236" t="s">
        <v>416</v>
      </c>
      <c r="G115" s="40"/>
      <c r="H115" s="40"/>
      <c r="I115" s="228"/>
      <c r="J115" s="40"/>
      <c r="K115" s="40"/>
      <c r="L115" s="44"/>
      <c r="M115" s="229"/>
      <c r="N115" s="230"/>
      <c r="O115" s="84"/>
      <c r="P115" s="84"/>
      <c r="Q115" s="84"/>
      <c r="R115" s="84"/>
      <c r="S115" s="84"/>
      <c r="T115" s="84"/>
      <c r="U115" s="85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375</v>
      </c>
      <c r="AU115" s="17" t="s">
        <v>83</v>
      </c>
    </row>
    <row r="116" s="2" customFormat="1" ht="24.15" customHeight="1">
      <c r="A116" s="38"/>
      <c r="B116" s="39"/>
      <c r="C116" s="203" t="s">
        <v>167</v>
      </c>
      <c r="D116" s="203" t="s">
        <v>114</v>
      </c>
      <c r="E116" s="204" t="s">
        <v>417</v>
      </c>
      <c r="F116" s="205" t="s">
        <v>418</v>
      </c>
      <c r="G116" s="206" t="s">
        <v>117</v>
      </c>
      <c r="H116" s="207">
        <v>25</v>
      </c>
      <c r="I116" s="208"/>
      <c r="J116" s="209">
        <f>ROUND(I116*H116,2)</f>
        <v>0</v>
      </c>
      <c r="K116" s="205" t="s">
        <v>373</v>
      </c>
      <c r="L116" s="44"/>
      <c r="M116" s="210" t="s">
        <v>19</v>
      </c>
      <c r="N116" s="211" t="s">
        <v>44</v>
      </c>
      <c r="O116" s="84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2">
        <f>S116*H116</f>
        <v>0</v>
      </c>
      <c r="U116" s="213" t="s">
        <v>19</v>
      </c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4" t="s">
        <v>81</v>
      </c>
      <c r="AT116" s="214" t="s">
        <v>114</v>
      </c>
      <c r="AU116" s="214" t="s">
        <v>83</v>
      </c>
      <c r="AY116" s="17" t="s">
        <v>111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7" t="s">
        <v>81</v>
      </c>
      <c r="BK116" s="215">
        <f>ROUND(I116*H116,2)</f>
        <v>0</v>
      </c>
      <c r="BL116" s="17" t="s">
        <v>81</v>
      </c>
      <c r="BM116" s="214" t="s">
        <v>419</v>
      </c>
    </row>
    <row r="117" s="2" customFormat="1">
      <c r="A117" s="38"/>
      <c r="B117" s="39"/>
      <c r="C117" s="40"/>
      <c r="D117" s="235" t="s">
        <v>375</v>
      </c>
      <c r="E117" s="40"/>
      <c r="F117" s="236" t="s">
        <v>420</v>
      </c>
      <c r="G117" s="40"/>
      <c r="H117" s="40"/>
      <c r="I117" s="228"/>
      <c r="J117" s="40"/>
      <c r="K117" s="40"/>
      <c r="L117" s="44"/>
      <c r="M117" s="229"/>
      <c r="N117" s="230"/>
      <c r="O117" s="84"/>
      <c r="P117" s="84"/>
      <c r="Q117" s="84"/>
      <c r="R117" s="84"/>
      <c r="S117" s="84"/>
      <c r="T117" s="84"/>
      <c r="U117" s="85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375</v>
      </c>
      <c r="AU117" s="17" t="s">
        <v>83</v>
      </c>
    </row>
    <row r="118" s="2" customFormat="1" ht="24.15" customHeight="1">
      <c r="A118" s="38"/>
      <c r="B118" s="39"/>
      <c r="C118" s="203" t="s">
        <v>171</v>
      </c>
      <c r="D118" s="203" t="s">
        <v>114</v>
      </c>
      <c r="E118" s="204" t="s">
        <v>421</v>
      </c>
      <c r="F118" s="205" t="s">
        <v>422</v>
      </c>
      <c r="G118" s="206" t="s">
        <v>117</v>
      </c>
      <c r="H118" s="207">
        <v>25</v>
      </c>
      <c r="I118" s="208"/>
      <c r="J118" s="209">
        <f>ROUND(I118*H118,2)</f>
        <v>0</v>
      </c>
      <c r="K118" s="205" t="s">
        <v>373</v>
      </c>
      <c r="L118" s="44"/>
      <c r="M118" s="210" t="s">
        <v>19</v>
      </c>
      <c r="N118" s="211" t="s">
        <v>44</v>
      </c>
      <c r="O118" s="84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2">
        <f>S118*H118</f>
        <v>0</v>
      </c>
      <c r="U118" s="213" t="s">
        <v>19</v>
      </c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4" t="s">
        <v>81</v>
      </c>
      <c r="AT118" s="214" t="s">
        <v>114</v>
      </c>
      <c r="AU118" s="214" t="s">
        <v>83</v>
      </c>
      <c r="AY118" s="17" t="s">
        <v>111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7" t="s">
        <v>81</v>
      </c>
      <c r="BK118" s="215">
        <f>ROUND(I118*H118,2)</f>
        <v>0</v>
      </c>
      <c r="BL118" s="17" t="s">
        <v>81</v>
      </c>
      <c r="BM118" s="214" t="s">
        <v>423</v>
      </c>
    </row>
    <row r="119" s="2" customFormat="1">
      <c r="A119" s="38"/>
      <c r="B119" s="39"/>
      <c r="C119" s="40"/>
      <c r="D119" s="235" t="s">
        <v>375</v>
      </c>
      <c r="E119" s="40"/>
      <c r="F119" s="236" t="s">
        <v>424</v>
      </c>
      <c r="G119" s="40"/>
      <c r="H119" s="40"/>
      <c r="I119" s="228"/>
      <c r="J119" s="40"/>
      <c r="K119" s="40"/>
      <c r="L119" s="44"/>
      <c r="M119" s="229"/>
      <c r="N119" s="230"/>
      <c r="O119" s="84"/>
      <c r="P119" s="84"/>
      <c r="Q119" s="84"/>
      <c r="R119" s="84"/>
      <c r="S119" s="84"/>
      <c r="T119" s="84"/>
      <c r="U119" s="85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375</v>
      </c>
      <c r="AU119" s="17" t="s">
        <v>83</v>
      </c>
    </row>
    <row r="120" s="2" customFormat="1" ht="24.15" customHeight="1">
      <c r="A120" s="38"/>
      <c r="B120" s="39"/>
      <c r="C120" s="203" t="s">
        <v>175</v>
      </c>
      <c r="D120" s="203" t="s">
        <v>114</v>
      </c>
      <c r="E120" s="204" t="s">
        <v>425</v>
      </c>
      <c r="F120" s="205" t="s">
        <v>426</v>
      </c>
      <c r="G120" s="206" t="s">
        <v>117</v>
      </c>
      <c r="H120" s="207">
        <v>5</v>
      </c>
      <c r="I120" s="208"/>
      <c r="J120" s="209">
        <f>ROUND(I120*H120,2)</f>
        <v>0</v>
      </c>
      <c r="K120" s="205" t="s">
        <v>373</v>
      </c>
      <c r="L120" s="44"/>
      <c r="M120" s="210" t="s">
        <v>19</v>
      </c>
      <c r="N120" s="211" t="s">
        <v>44</v>
      </c>
      <c r="O120" s="84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2">
        <f>S120*H120</f>
        <v>0</v>
      </c>
      <c r="U120" s="213" t="s">
        <v>19</v>
      </c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4" t="s">
        <v>81</v>
      </c>
      <c r="AT120" s="214" t="s">
        <v>114</v>
      </c>
      <c r="AU120" s="214" t="s">
        <v>83</v>
      </c>
      <c r="AY120" s="17" t="s">
        <v>111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7" t="s">
        <v>81</v>
      </c>
      <c r="BK120" s="215">
        <f>ROUND(I120*H120,2)</f>
        <v>0</v>
      </c>
      <c r="BL120" s="17" t="s">
        <v>81</v>
      </c>
      <c r="BM120" s="214" t="s">
        <v>427</v>
      </c>
    </row>
    <row r="121" s="2" customFormat="1">
      <c r="A121" s="38"/>
      <c r="B121" s="39"/>
      <c r="C121" s="40"/>
      <c r="D121" s="235" t="s">
        <v>375</v>
      </c>
      <c r="E121" s="40"/>
      <c r="F121" s="236" t="s">
        <v>428</v>
      </c>
      <c r="G121" s="40"/>
      <c r="H121" s="40"/>
      <c r="I121" s="228"/>
      <c r="J121" s="40"/>
      <c r="K121" s="40"/>
      <c r="L121" s="44"/>
      <c r="M121" s="229"/>
      <c r="N121" s="230"/>
      <c r="O121" s="84"/>
      <c r="P121" s="84"/>
      <c r="Q121" s="84"/>
      <c r="R121" s="84"/>
      <c r="S121" s="84"/>
      <c r="T121" s="84"/>
      <c r="U121" s="85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375</v>
      </c>
      <c r="AU121" s="17" t="s">
        <v>83</v>
      </c>
    </row>
    <row r="122" s="2" customFormat="1" ht="33" customHeight="1">
      <c r="A122" s="38"/>
      <c r="B122" s="39"/>
      <c r="C122" s="203" t="s">
        <v>179</v>
      </c>
      <c r="D122" s="203" t="s">
        <v>114</v>
      </c>
      <c r="E122" s="204" t="s">
        <v>429</v>
      </c>
      <c r="F122" s="205" t="s">
        <v>430</v>
      </c>
      <c r="G122" s="206" t="s">
        <v>117</v>
      </c>
      <c r="H122" s="207">
        <v>5</v>
      </c>
      <c r="I122" s="208"/>
      <c r="J122" s="209">
        <f>ROUND(I122*H122,2)</f>
        <v>0</v>
      </c>
      <c r="K122" s="205" t="s">
        <v>373</v>
      </c>
      <c r="L122" s="44"/>
      <c r="M122" s="210" t="s">
        <v>19</v>
      </c>
      <c r="N122" s="211" t="s">
        <v>44</v>
      </c>
      <c r="O122" s="84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2">
        <f>S122*H122</f>
        <v>0</v>
      </c>
      <c r="U122" s="213" t="s">
        <v>19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4" t="s">
        <v>81</v>
      </c>
      <c r="AT122" s="214" t="s">
        <v>114</v>
      </c>
      <c r="AU122" s="214" t="s">
        <v>83</v>
      </c>
      <c r="AY122" s="17" t="s">
        <v>111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7" t="s">
        <v>81</v>
      </c>
      <c r="BK122" s="215">
        <f>ROUND(I122*H122,2)</f>
        <v>0</v>
      </c>
      <c r="BL122" s="17" t="s">
        <v>81</v>
      </c>
      <c r="BM122" s="214" t="s">
        <v>431</v>
      </c>
    </row>
    <row r="123" s="2" customFormat="1">
      <c r="A123" s="38"/>
      <c r="B123" s="39"/>
      <c r="C123" s="40"/>
      <c r="D123" s="235" t="s">
        <v>375</v>
      </c>
      <c r="E123" s="40"/>
      <c r="F123" s="236" t="s">
        <v>432</v>
      </c>
      <c r="G123" s="40"/>
      <c r="H123" s="40"/>
      <c r="I123" s="228"/>
      <c r="J123" s="40"/>
      <c r="K123" s="40"/>
      <c r="L123" s="44"/>
      <c r="M123" s="229"/>
      <c r="N123" s="230"/>
      <c r="O123" s="84"/>
      <c r="P123" s="84"/>
      <c r="Q123" s="84"/>
      <c r="R123" s="84"/>
      <c r="S123" s="84"/>
      <c r="T123" s="84"/>
      <c r="U123" s="85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375</v>
      </c>
      <c r="AU123" s="17" t="s">
        <v>83</v>
      </c>
    </row>
    <row r="124" s="2" customFormat="1" ht="33" customHeight="1">
      <c r="A124" s="38"/>
      <c r="B124" s="39"/>
      <c r="C124" s="203" t="s">
        <v>183</v>
      </c>
      <c r="D124" s="203" t="s">
        <v>114</v>
      </c>
      <c r="E124" s="204" t="s">
        <v>433</v>
      </c>
      <c r="F124" s="205" t="s">
        <v>434</v>
      </c>
      <c r="G124" s="206" t="s">
        <v>117</v>
      </c>
      <c r="H124" s="207">
        <v>5</v>
      </c>
      <c r="I124" s="208"/>
      <c r="J124" s="209">
        <f>ROUND(I124*H124,2)</f>
        <v>0</v>
      </c>
      <c r="K124" s="205" t="s">
        <v>373</v>
      </c>
      <c r="L124" s="44"/>
      <c r="M124" s="210" t="s">
        <v>19</v>
      </c>
      <c r="N124" s="211" t="s">
        <v>44</v>
      </c>
      <c r="O124" s="84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2">
        <f>S124*H124</f>
        <v>0</v>
      </c>
      <c r="U124" s="213" t="s">
        <v>19</v>
      </c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4" t="s">
        <v>81</v>
      </c>
      <c r="AT124" s="214" t="s">
        <v>114</v>
      </c>
      <c r="AU124" s="214" t="s">
        <v>83</v>
      </c>
      <c r="AY124" s="17" t="s">
        <v>111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7" t="s">
        <v>81</v>
      </c>
      <c r="BK124" s="215">
        <f>ROUND(I124*H124,2)</f>
        <v>0</v>
      </c>
      <c r="BL124" s="17" t="s">
        <v>81</v>
      </c>
      <c r="BM124" s="214" t="s">
        <v>435</v>
      </c>
    </row>
    <row r="125" s="2" customFormat="1">
      <c r="A125" s="38"/>
      <c r="B125" s="39"/>
      <c r="C125" s="40"/>
      <c r="D125" s="235" t="s">
        <v>375</v>
      </c>
      <c r="E125" s="40"/>
      <c r="F125" s="236" t="s">
        <v>436</v>
      </c>
      <c r="G125" s="40"/>
      <c r="H125" s="40"/>
      <c r="I125" s="228"/>
      <c r="J125" s="40"/>
      <c r="K125" s="40"/>
      <c r="L125" s="44"/>
      <c r="M125" s="229"/>
      <c r="N125" s="230"/>
      <c r="O125" s="84"/>
      <c r="P125" s="84"/>
      <c r="Q125" s="84"/>
      <c r="R125" s="84"/>
      <c r="S125" s="84"/>
      <c r="T125" s="84"/>
      <c r="U125" s="85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375</v>
      </c>
      <c r="AU125" s="17" t="s">
        <v>83</v>
      </c>
    </row>
    <row r="126" s="2" customFormat="1" ht="24.15" customHeight="1">
      <c r="A126" s="38"/>
      <c r="B126" s="39"/>
      <c r="C126" s="203" t="s">
        <v>187</v>
      </c>
      <c r="D126" s="203" t="s">
        <v>114</v>
      </c>
      <c r="E126" s="204" t="s">
        <v>437</v>
      </c>
      <c r="F126" s="205" t="s">
        <v>438</v>
      </c>
      <c r="G126" s="206" t="s">
        <v>117</v>
      </c>
      <c r="H126" s="207">
        <v>25</v>
      </c>
      <c r="I126" s="208"/>
      <c r="J126" s="209">
        <f>ROUND(I126*H126,2)</f>
        <v>0</v>
      </c>
      <c r="K126" s="205" t="s">
        <v>373</v>
      </c>
      <c r="L126" s="44"/>
      <c r="M126" s="210" t="s">
        <v>19</v>
      </c>
      <c r="N126" s="211" t="s">
        <v>44</v>
      </c>
      <c r="O126" s="84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2">
        <f>S126*H126</f>
        <v>0</v>
      </c>
      <c r="U126" s="213" t="s">
        <v>19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4" t="s">
        <v>81</v>
      </c>
      <c r="AT126" s="214" t="s">
        <v>114</v>
      </c>
      <c r="AU126" s="214" t="s">
        <v>83</v>
      </c>
      <c r="AY126" s="17" t="s">
        <v>111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7" t="s">
        <v>81</v>
      </c>
      <c r="BK126" s="215">
        <f>ROUND(I126*H126,2)</f>
        <v>0</v>
      </c>
      <c r="BL126" s="17" t="s">
        <v>81</v>
      </c>
      <c r="BM126" s="214" t="s">
        <v>439</v>
      </c>
    </row>
    <row r="127" s="2" customFormat="1">
      <c r="A127" s="38"/>
      <c r="B127" s="39"/>
      <c r="C127" s="40"/>
      <c r="D127" s="235" t="s">
        <v>375</v>
      </c>
      <c r="E127" s="40"/>
      <c r="F127" s="236" t="s">
        <v>440</v>
      </c>
      <c r="G127" s="40"/>
      <c r="H127" s="40"/>
      <c r="I127" s="228"/>
      <c r="J127" s="40"/>
      <c r="K127" s="40"/>
      <c r="L127" s="44"/>
      <c r="M127" s="229"/>
      <c r="N127" s="230"/>
      <c r="O127" s="84"/>
      <c r="P127" s="84"/>
      <c r="Q127" s="84"/>
      <c r="R127" s="84"/>
      <c r="S127" s="84"/>
      <c r="T127" s="84"/>
      <c r="U127" s="85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375</v>
      </c>
      <c r="AU127" s="17" t="s">
        <v>83</v>
      </c>
    </row>
    <row r="128" s="2" customFormat="1" ht="24.15" customHeight="1">
      <c r="A128" s="38"/>
      <c r="B128" s="39"/>
      <c r="C128" s="203" t="s">
        <v>192</v>
      </c>
      <c r="D128" s="203" t="s">
        <v>114</v>
      </c>
      <c r="E128" s="204" t="s">
        <v>441</v>
      </c>
      <c r="F128" s="205" t="s">
        <v>442</v>
      </c>
      <c r="G128" s="206" t="s">
        <v>117</v>
      </c>
      <c r="H128" s="207">
        <v>25</v>
      </c>
      <c r="I128" s="208"/>
      <c r="J128" s="209">
        <f>ROUND(I128*H128,2)</f>
        <v>0</v>
      </c>
      <c r="K128" s="205" t="s">
        <v>373</v>
      </c>
      <c r="L128" s="44"/>
      <c r="M128" s="210" t="s">
        <v>19</v>
      </c>
      <c r="N128" s="211" t="s">
        <v>44</v>
      </c>
      <c r="O128" s="84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2">
        <f>S128*H128</f>
        <v>0</v>
      </c>
      <c r="U128" s="213" t="s">
        <v>19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4" t="s">
        <v>81</v>
      </c>
      <c r="AT128" s="214" t="s">
        <v>114</v>
      </c>
      <c r="AU128" s="214" t="s">
        <v>83</v>
      </c>
      <c r="AY128" s="17" t="s">
        <v>111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7" t="s">
        <v>81</v>
      </c>
      <c r="BK128" s="215">
        <f>ROUND(I128*H128,2)</f>
        <v>0</v>
      </c>
      <c r="BL128" s="17" t="s">
        <v>81</v>
      </c>
      <c r="BM128" s="214" t="s">
        <v>443</v>
      </c>
    </row>
    <row r="129" s="2" customFormat="1">
      <c r="A129" s="38"/>
      <c r="B129" s="39"/>
      <c r="C129" s="40"/>
      <c r="D129" s="235" t="s">
        <v>375</v>
      </c>
      <c r="E129" s="40"/>
      <c r="F129" s="236" t="s">
        <v>444</v>
      </c>
      <c r="G129" s="40"/>
      <c r="H129" s="40"/>
      <c r="I129" s="228"/>
      <c r="J129" s="40"/>
      <c r="K129" s="40"/>
      <c r="L129" s="44"/>
      <c r="M129" s="229"/>
      <c r="N129" s="230"/>
      <c r="O129" s="84"/>
      <c r="P129" s="84"/>
      <c r="Q129" s="84"/>
      <c r="R129" s="84"/>
      <c r="S129" s="84"/>
      <c r="T129" s="84"/>
      <c r="U129" s="85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375</v>
      </c>
      <c r="AU129" s="17" t="s">
        <v>83</v>
      </c>
    </row>
    <row r="130" s="2" customFormat="1" ht="24.15" customHeight="1">
      <c r="A130" s="38"/>
      <c r="B130" s="39"/>
      <c r="C130" s="203" t="s">
        <v>196</v>
      </c>
      <c r="D130" s="203" t="s">
        <v>114</v>
      </c>
      <c r="E130" s="204" t="s">
        <v>445</v>
      </c>
      <c r="F130" s="205" t="s">
        <v>446</v>
      </c>
      <c r="G130" s="206" t="s">
        <v>117</v>
      </c>
      <c r="H130" s="207">
        <v>25</v>
      </c>
      <c r="I130" s="208"/>
      <c r="J130" s="209">
        <f>ROUND(I130*H130,2)</f>
        <v>0</v>
      </c>
      <c r="K130" s="205" t="s">
        <v>373</v>
      </c>
      <c r="L130" s="44"/>
      <c r="M130" s="210" t="s">
        <v>19</v>
      </c>
      <c r="N130" s="211" t="s">
        <v>44</v>
      </c>
      <c r="O130" s="84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2">
        <f>S130*H130</f>
        <v>0</v>
      </c>
      <c r="U130" s="213" t="s">
        <v>19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4" t="s">
        <v>81</v>
      </c>
      <c r="AT130" s="214" t="s">
        <v>114</v>
      </c>
      <c r="AU130" s="214" t="s">
        <v>83</v>
      </c>
      <c r="AY130" s="17" t="s">
        <v>111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7" t="s">
        <v>81</v>
      </c>
      <c r="BK130" s="215">
        <f>ROUND(I130*H130,2)</f>
        <v>0</v>
      </c>
      <c r="BL130" s="17" t="s">
        <v>81</v>
      </c>
      <c r="BM130" s="214" t="s">
        <v>447</v>
      </c>
    </row>
    <row r="131" s="2" customFormat="1">
      <c r="A131" s="38"/>
      <c r="B131" s="39"/>
      <c r="C131" s="40"/>
      <c r="D131" s="235" t="s">
        <v>375</v>
      </c>
      <c r="E131" s="40"/>
      <c r="F131" s="236" t="s">
        <v>448</v>
      </c>
      <c r="G131" s="40"/>
      <c r="H131" s="40"/>
      <c r="I131" s="228"/>
      <c r="J131" s="40"/>
      <c r="K131" s="40"/>
      <c r="L131" s="44"/>
      <c r="M131" s="229"/>
      <c r="N131" s="230"/>
      <c r="O131" s="84"/>
      <c r="P131" s="84"/>
      <c r="Q131" s="84"/>
      <c r="R131" s="84"/>
      <c r="S131" s="84"/>
      <c r="T131" s="84"/>
      <c r="U131" s="85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375</v>
      </c>
      <c r="AU131" s="17" t="s">
        <v>83</v>
      </c>
    </row>
    <row r="132" s="2" customFormat="1" ht="24.15" customHeight="1">
      <c r="A132" s="38"/>
      <c r="B132" s="39"/>
      <c r="C132" s="203" t="s">
        <v>7</v>
      </c>
      <c r="D132" s="203" t="s">
        <v>114</v>
      </c>
      <c r="E132" s="204" t="s">
        <v>449</v>
      </c>
      <c r="F132" s="205" t="s">
        <v>450</v>
      </c>
      <c r="G132" s="206" t="s">
        <v>117</v>
      </c>
      <c r="H132" s="207">
        <v>100</v>
      </c>
      <c r="I132" s="208"/>
      <c r="J132" s="209">
        <f>ROUND(I132*H132,2)</f>
        <v>0</v>
      </c>
      <c r="K132" s="205" t="s">
        <v>373</v>
      </c>
      <c r="L132" s="44"/>
      <c r="M132" s="210" t="s">
        <v>19</v>
      </c>
      <c r="N132" s="211" t="s">
        <v>44</v>
      </c>
      <c r="O132" s="84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2">
        <f>S132*H132</f>
        <v>0</v>
      </c>
      <c r="U132" s="213" t="s">
        <v>19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4" t="s">
        <v>81</v>
      </c>
      <c r="AT132" s="214" t="s">
        <v>114</v>
      </c>
      <c r="AU132" s="214" t="s">
        <v>83</v>
      </c>
      <c r="AY132" s="17" t="s">
        <v>111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7" t="s">
        <v>81</v>
      </c>
      <c r="BK132" s="215">
        <f>ROUND(I132*H132,2)</f>
        <v>0</v>
      </c>
      <c r="BL132" s="17" t="s">
        <v>81</v>
      </c>
      <c r="BM132" s="214" t="s">
        <v>451</v>
      </c>
    </row>
    <row r="133" s="2" customFormat="1">
      <c r="A133" s="38"/>
      <c r="B133" s="39"/>
      <c r="C133" s="40"/>
      <c r="D133" s="235" t="s">
        <v>375</v>
      </c>
      <c r="E133" s="40"/>
      <c r="F133" s="236" t="s">
        <v>452</v>
      </c>
      <c r="G133" s="40"/>
      <c r="H133" s="40"/>
      <c r="I133" s="228"/>
      <c r="J133" s="40"/>
      <c r="K133" s="40"/>
      <c r="L133" s="44"/>
      <c r="M133" s="229"/>
      <c r="N133" s="230"/>
      <c r="O133" s="84"/>
      <c r="P133" s="84"/>
      <c r="Q133" s="84"/>
      <c r="R133" s="84"/>
      <c r="S133" s="84"/>
      <c r="T133" s="84"/>
      <c r="U133" s="85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375</v>
      </c>
      <c r="AU133" s="17" t="s">
        <v>83</v>
      </c>
    </row>
    <row r="134" s="2" customFormat="1" ht="24.15" customHeight="1">
      <c r="A134" s="38"/>
      <c r="B134" s="39"/>
      <c r="C134" s="203" t="s">
        <v>203</v>
      </c>
      <c r="D134" s="203" t="s">
        <v>114</v>
      </c>
      <c r="E134" s="204" t="s">
        <v>453</v>
      </c>
      <c r="F134" s="205" t="s">
        <v>454</v>
      </c>
      <c r="G134" s="206" t="s">
        <v>117</v>
      </c>
      <c r="H134" s="207">
        <v>100</v>
      </c>
      <c r="I134" s="208"/>
      <c r="J134" s="209">
        <f>ROUND(I134*H134,2)</f>
        <v>0</v>
      </c>
      <c r="K134" s="205" t="s">
        <v>373</v>
      </c>
      <c r="L134" s="44"/>
      <c r="M134" s="210" t="s">
        <v>19</v>
      </c>
      <c r="N134" s="211" t="s">
        <v>44</v>
      </c>
      <c r="O134" s="84"/>
      <c r="P134" s="212">
        <f>O134*H134</f>
        <v>0</v>
      </c>
      <c r="Q134" s="212">
        <v>1.0000000000000001E-05</v>
      </c>
      <c r="R134" s="212">
        <f>Q134*H134</f>
        <v>0.001</v>
      </c>
      <c r="S134" s="212">
        <v>0</v>
      </c>
      <c r="T134" s="212">
        <f>S134*H134</f>
        <v>0</v>
      </c>
      <c r="U134" s="213" t="s">
        <v>19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4" t="s">
        <v>81</v>
      </c>
      <c r="AT134" s="214" t="s">
        <v>114</v>
      </c>
      <c r="AU134" s="214" t="s">
        <v>83</v>
      </c>
      <c r="AY134" s="17" t="s">
        <v>111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81</v>
      </c>
      <c r="BK134" s="215">
        <f>ROUND(I134*H134,2)</f>
        <v>0</v>
      </c>
      <c r="BL134" s="17" t="s">
        <v>81</v>
      </c>
      <c r="BM134" s="214" t="s">
        <v>455</v>
      </c>
    </row>
    <row r="135" s="2" customFormat="1">
      <c r="A135" s="38"/>
      <c r="B135" s="39"/>
      <c r="C135" s="40"/>
      <c r="D135" s="235" t="s">
        <v>375</v>
      </c>
      <c r="E135" s="40"/>
      <c r="F135" s="236" t="s">
        <v>456</v>
      </c>
      <c r="G135" s="40"/>
      <c r="H135" s="40"/>
      <c r="I135" s="228"/>
      <c r="J135" s="40"/>
      <c r="K135" s="40"/>
      <c r="L135" s="44"/>
      <c r="M135" s="229"/>
      <c r="N135" s="230"/>
      <c r="O135" s="84"/>
      <c r="P135" s="84"/>
      <c r="Q135" s="84"/>
      <c r="R135" s="84"/>
      <c r="S135" s="84"/>
      <c r="T135" s="84"/>
      <c r="U135" s="85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375</v>
      </c>
      <c r="AU135" s="17" t="s">
        <v>83</v>
      </c>
    </row>
    <row r="136" s="2" customFormat="1" ht="24.15" customHeight="1">
      <c r="A136" s="38"/>
      <c r="B136" s="39"/>
      <c r="C136" s="203" t="s">
        <v>207</v>
      </c>
      <c r="D136" s="203" t="s">
        <v>114</v>
      </c>
      <c r="E136" s="204" t="s">
        <v>457</v>
      </c>
      <c r="F136" s="205" t="s">
        <v>458</v>
      </c>
      <c r="G136" s="206" t="s">
        <v>117</v>
      </c>
      <c r="H136" s="207">
        <v>100</v>
      </c>
      <c r="I136" s="208"/>
      <c r="J136" s="209">
        <f>ROUND(I136*H136,2)</f>
        <v>0</v>
      </c>
      <c r="K136" s="205" t="s">
        <v>373</v>
      </c>
      <c r="L136" s="44"/>
      <c r="M136" s="210" t="s">
        <v>19</v>
      </c>
      <c r="N136" s="211" t="s">
        <v>44</v>
      </c>
      <c r="O136" s="84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2">
        <f>S136*H136</f>
        <v>0</v>
      </c>
      <c r="U136" s="213" t="s">
        <v>19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4" t="s">
        <v>81</v>
      </c>
      <c r="AT136" s="214" t="s">
        <v>114</v>
      </c>
      <c r="AU136" s="214" t="s">
        <v>83</v>
      </c>
      <c r="AY136" s="17" t="s">
        <v>111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7" t="s">
        <v>81</v>
      </c>
      <c r="BK136" s="215">
        <f>ROUND(I136*H136,2)</f>
        <v>0</v>
      </c>
      <c r="BL136" s="17" t="s">
        <v>81</v>
      </c>
      <c r="BM136" s="214" t="s">
        <v>459</v>
      </c>
    </row>
    <row r="137" s="2" customFormat="1">
      <c r="A137" s="38"/>
      <c r="B137" s="39"/>
      <c r="C137" s="40"/>
      <c r="D137" s="235" t="s">
        <v>375</v>
      </c>
      <c r="E137" s="40"/>
      <c r="F137" s="236" t="s">
        <v>460</v>
      </c>
      <c r="G137" s="40"/>
      <c r="H137" s="40"/>
      <c r="I137" s="228"/>
      <c r="J137" s="40"/>
      <c r="K137" s="40"/>
      <c r="L137" s="44"/>
      <c r="M137" s="229"/>
      <c r="N137" s="230"/>
      <c r="O137" s="84"/>
      <c r="P137" s="84"/>
      <c r="Q137" s="84"/>
      <c r="R137" s="84"/>
      <c r="S137" s="84"/>
      <c r="T137" s="84"/>
      <c r="U137" s="85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375</v>
      </c>
      <c r="AU137" s="17" t="s">
        <v>83</v>
      </c>
    </row>
    <row r="138" s="2" customFormat="1" ht="24.15" customHeight="1">
      <c r="A138" s="38"/>
      <c r="B138" s="39"/>
      <c r="C138" s="203" t="s">
        <v>211</v>
      </c>
      <c r="D138" s="203" t="s">
        <v>114</v>
      </c>
      <c r="E138" s="204" t="s">
        <v>461</v>
      </c>
      <c r="F138" s="205" t="s">
        <v>462</v>
      </c>
      <c r="G138" s="206" t="s">
        <v>117</v>
      </c>
      <c r="H138" s="207">
        <v>100</v>
      </c>
      <c r="I138" s="208"/>
      <c r="J138" s="209">
        <f>ROUND(I138*H138,2)</f>
        <v>0</v>
      </c>
      <c r="K138" s="205" t="s">
        <v>373</v>
      </c>
      <c r="L138" s="44"/>
      <c r="M138" s="210" t="s">
        <v>19</v>
      </c>
      <c r="N138" s="211" t="s">
        <v>44</v>
      </c>
      <c r="O138" s="84"/>
      <c r="P138" s="212">
        <f>O138*H138</f>
        <v>0</v>
      </c>
      <c r="Q138" s="212">
        <v>1.0000000000000001E-05</v>
      </c>
      <c r="R138" s="212">
        <f>Q138*H138</f>
        <v>0.001</v>
      </c>
      <c r="S138" s="212">
        <v>0</v>
      </c>
      <c r="T138" s="212">
        <f>S138*H138</f>
        <v>0</v>
      </c>
      <c r="U138" s="213" t="s">
        <v>19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4" t="s">
        <v>81</v>
      </c>
      <c r="AT138" s="214" t="s">
        <v>114</v>
      </c>
      <c r="AU138" s="214" t="s">
        <v>83</v>
      </c>
      <c r="AY138" s="17" t="s">
        <v>111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7" t="s">
        <v>81</v>
      </c>
      <c r="BK138" s="215">
        <f>ROUND(I138*H138,2)</f>
        <v>0</v>
      </c>
      <c r="BL138" s="17" t="s">
        <v>81</v>
      </c>
      <c r="BM138" s="214" t="s">
        <v>463</v>
      </c>
    </row>
    <row r="139" s="2" customFormat="1">
      <c r="A139" s="38"/>
      <c r="B139" s="39"/>
      <c r="C139" s="40"/>
      <c r="D139" s="235" t="s">
        <v>375</v>
      </c>
      <c r="E139" s="40"/>
      <c r="F139" s="236" t="s">
        <v>464</v>
      </c>
      <c r="G139" s="40"/>
      <c r="H139" s="40"/>
      <c r="I139" s="228"/>
      <c r="J139" s="40"/>
      <c r="K139" s="40"/>
      <c r="L139" s="44"/>
      <c r="M139" s="229"/>
      <c r="N139" s="230"/>
      <c r="O139" s="84"/>
      <c r="P139" s="84"/>
      <c r="Q139" s="84"/>
      <c r="R139" s="84"/>
      <c r="S139" s="84"/>
      <c r="T139" s="84"/>
      <c r="U139" s="85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375</v>
      </c>
      <c r="AU139" s="17" t="s">
        <v>83</v>
      </c>
    </row>
    <row r="140" s="2" customFormat="1" ht="24.15" customHeight="1">
      <c r="A140" s="38"/>
      <c r="B140" s="39"/>
      <c r="C140" s="203" t="s">
        <v>215</v>
      </c>
      <c r="D140" s="203" t="s">
        <v>114</v>
      </c>
      <c r="E140" s="204" t="s">
        <v>465</v>
      </c>
      <c r="F140" s="205" t="s">
        <v>466</v>
      </c>
      <c r="G140" s="206" t="s">
        <v>117</v>
      </c>
      <c r="H140" s="207">
        <v>100</v>
      </c>
      <c r="I140" s="208"/>
      <c r="J140" s="209">
        <f>ROUND(I140*H140,2)</f>
        <v>0</v>
      </c>
      <c r="K140" s="205" t="s">
        <v>373</v>
      </c>
      <c r="L140" s="44"/>
      <c r="M140" s="210" t="s">
        <v>19</v>
      </c>
      <c r="N140" s="211" t="s">
        <v>44</v>
      </c>
      <c r="O140" s="84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2">
        <f>S140*H140</f>
        <v>0</v>
      </c>
      <c r="U140" s="213" t="s">
        <v>19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4" t="s">
        <v>81</v>
      </c>
      <c r="AT140" s="214" t="s">
        <v>114</v>
      </c>
      <c r="AU140" s="214" t="s">
        <v>83</v>
      </c>
      <c r="AY140" s="17" t="s">
        <v>111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81</v>
      </c>
      <c r="BK140" s="215">
        <f>ROUND(I140*H140,2)</f>
        <v>0</v>
      </c>
      <c r="BL140" s="17" t="s">
        <v>81</v>
      </c>
      <c r="BM140" s="214" t="s">
        <v>467</v>
      </c>
    </row>
    <row r="141" s="2" customFormat="1">
      <c r="A141" s="38"/>
      <c r="B141" s="39"/>
      <c r="C141" s="40"/>
      <c r="D141" s="235" t="s">
        <v>375</v>
      </c>
      <c r="E141" s="40"/>
      <c r="F141" s="236" t="s">
        <v>468</v>
      </c>
      <c r="G141" s="40"/>
      <c r="H141" s="40"/>
      <c r="I141" s="228"/>
      <c r="J141" s="40"/>
      <c r="K141" s="40"/>
      <c r="L141" s="44"/>
      <c r="M141" s="229"/>
      <c r="N141" s="230"/>
      <c r="O141" s="84"/>
      <c r="P141" s="84"/>
      <c r="Q141" s="84"/>
      <c r="R141" s="84"/>
      <c r="S141" s="84"/>
      <c r="T141" s="84"/>
      <c r="U141" s="85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375</v>
      </c>
      <c r="AU141" s="17" t="s">
        <v>83</v>
      </c>
    </row>
    <row r="142" s="2" customFormat="1" ht="24.15" customHeight="1">
      <c r="A142" s="38"/>
      <c r="B142" s="39"/>
      <c r="C142" s="203" t="s">
        <v>219</v>
      </c>
      <c r="D142" s="203" t="s">
        <v>114</v>
      </c>
      <c r="E142" s="204" t="s">
        <v>469</v>
      </c>
      <c r="F142" s="205" t="s">
        <v>470</v>
      </c>
      <c r="G142" s="206" t="s">
        <v>117</v>
      </c>
      <c r="H142" s="207">
        <v>100</v>
      </c>
      <c r="I142" s="208"/>
      <c r="J142" s="209">
        <f>ROUND(I142*H142,2)</f>
        <v>0</v>
      </c>
      <c r="K142" s="205" t="s">
        <v>373</v>
      </c>
      <c r="L142" s="44"/>
      <c r="M142" s="210" t="s">
        <v>19</v>
      </c>
      <c r="N142" s="211" t="s">
        <v>44</v>
      </c>
      <c r="O142" s="84"/>
      <c r="P142" s="212">
        <f>O142*H142</f>
        <v>0</v>
      </c>
      <c r="Q142" s="212">
        <v>1.0000000000000001E-05</v>
      </c>
      <c r="R142" s="212">
        <f>Q142*H142</f>
        <v>0.001</v>
      </c>
      <c r="S142" s="212">
        <v>0</v>
      </c>
      <c r="T142" s="212">
        <f>S142*H142</f>
        <v>0</v>
      </c>
      <c r="U142" s="213" t="s">
        <v>19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4" t="s">
        <v>81</v>
      </c>
      <c r="AT142" s="214" t="s">
        <v>114</v>
      </c>
      <c r="AU142" s="214" t="s">
        <v>83</v>
      </c>
      <c r="AY142" s="17" t="s">
        <v>111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7" t="s">
        <v>81</v>
      </c>
      <c r="BK142" s="215">
        <f>ROUND(I142*H142,2)</f>
        <v>0</v>
      </c>
      <c r="BL142" s="17" t="s">
        <v>81</v>
      </c>
      <c r="BM142" s="214" t="s">
        <v>471</v>
      </c>
    </row>
    <row r="143" s="2" customFormat="1">
      <c r="A143" s="38"/>
      <c r="B143" s="39"/>
      <c r="C143" s="40"/>
      <c r="D143" s="235" t="s">
        <v>375</v>
      </c>
      <c r="E143" s="40"/>
      <c r="F143" s="236" t="s">
        <v>472</v>
      </c>
      <c r="G143" s="40"/>
      <c r="H143" s="40"/>
      <c r="I143" s="228"/>
      <c r="J143" s="40"/>
      <c r="K143" s="40"/>
      <c r="L143" s="44"/>
      <c r="M143" s="229"/>
      <c r="N143" s="230"/>
      <c r="O143" s="84"/>
      <c r="P143" s="84"/>
      <c r="Q143" s="84"/>
      <c r="R143" s="84"/>
      <c r="S143" s="84"/>
      <c r="T143" s="84"/>
      <c r="U143" s="85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375</v>
      </c>
      <c r="AU143" s="17" t="s">
        <v>83</v>
      </c>
    </row>
    <row r="144" s="12" customFormat="1" ht="25.92" customHeight="1">
      <c r="A144" s="12"/>
      <c r="B144" s="187"/>
      <c r="C144" s="188"/>
      <c r="D144" s="189" t="s">
        <v>72</v>
      </c>
      <c r="E144" s="190" t="s">
        <v>473</v>
      </c>
      <c r="F144" s="190" t="s">
        <v>474</v>
      </c>
      <c r="G144" s="188"/>
      <c r="H144" s="188"/>
      <c r="I144" s="191"/>
      <c r="J144" s="192">
        <f>BK144</f>
        <v>0</v>
      </c>
      <c r="K144" s="188"/>
      <c r="L144" s="193"/>
      <c r="M144" s="194"/>
      <c r="N144" s="195"/>
      <c r="O144" s="195"/>
      <c r="P144" s="196">
        <f>P145+P155</f>
        <v>0</v>
      </c>
      <c r="Q144" s="195"/>
      <c r="R144" s="196">
        <f>R145+R155</f>
        <v>0.0361</v>
      </c>
      <c r="S144" s="195"/>
      <c r="T144" s="196">
        <f>T145+T155</f>
        <v>0</v>
      </c>
      <c r="U144" s="197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8" t="s">
        <v>83</v>
      </c>
      <c r="AT144" s="199" t="s">
        <v>72</v>
      </c>
      <c r="AU144" s="199" t="s">
        <v>73</v>
      </c>
      <c r="AY144" s="198" t="s">
        <v>111</v>
      </c>
      <c r="BK144" s="200">
        <f>BK145+BK155</f>
        <v>0</v>
      </c>
    </row>
    <row r="145" s="12" customFormat="1" ht="22.8" customHeight="1">
      <c r="A145" s="12"/>
      <c r="B145" s="187"/>
      <c r="C145" s="188"/>
      <c r="D145" s="189" t="s">
        <v>72</v>
      </c>
      <c r="E145" s="201" t="s">
        <v>475</v>
      </c>
      <c r="F145" s="201" t="s">
        <v>476</v>
      </c>
      <c r="G145" s="188"/>
      <c r="H145" s="188"/>
      <c r="I145" s="191"/>
      <c r="J145" s="202">
        <f>BK145</f>
        <v>0</v>
      </c>
      <c r="K145" s="188"/>
      <c r="L145" s="193"/>
      <c r="M145" s="194"/>
      <c r="N145" s="195"/>
      <c r="O145" s="195"/>
      <c r="P145" s="196">
        <f>SUM(P146:P154)</f>
        <v>0</v>
      </c>
      <c r="Q145" s="195"/>
      <c r="R145" s="196">
        <f>SUM(R146:R154)</f>
        <v>0.0276</v>
      </c>
      <c r="S145" s="195"/>
      <c r="T145" s="196">
        <f>SUM(T146:T154)</f>
        <v>0</v>
      </c>
      <c r="U145" s="197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8" t="s">
        <v>83</v>
      </c>
      <c r="AT145" s="199" t="s">
        <v>72</v>
      </c>
      <c r="AU145" s="199" t="s">
        <v>81</v>
      </c>
      <c r="AY145" s="198" t="s">
        <v>111</v>
      </c>
      <c r="BK145" s="200">
        <f>SUM(BK146:BK154)</f>
        <v>0</v>
      </c>
    </row>
    <row r="146" s="2" customFormat="1" ht="24.15" customHeight="1">
      <c r="A146" s="38"/>
      <c r="B146" s="39"/>
      <c r="C146" s="203" t="s">
        <v>224</v>
      </c>
      <c r="D146" s="203" t="s">
        <v>114</v>
      </c>
      <c r="E146" s="204" t="s">
        <v>477</v>
      </c>
      <c r="F146" s="205" t="s">
        <v>478</v>
      </c>
      <c r="G146" s="206" t="s">
        <v>479</v>
      </c>
      <c r="H146" s="207">
        <v>200</v>
      </c>
      <c r="I146" s="208"/>
      <c r="J146" s="209">
        <f>ROUND(I146*H146,2)</f>
        <v>0</v>
      </c>
      <c r="K146" s="205" t="s">
        <v>373</v>
      </c>
      <c r="L146" s="44"/>
      <c r="M146" s="210" t="s">
        <v>19</v>
      </c>
      <c r="N146" s="211" t="s">
        <v>44</v>
      </c>
      <c r="O146" s="84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2">
        <f>S146*H146</f>
        <v>0</v>
      </c>
      <c r="U146" s="213" t="s">
        <v>19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4" t="s">
        <v>81</v>
      </c>
      <c r="AT146" s="214" t="s">
        <v>114</v>
      </c>
      <c r="AU146" s="214" t="s">
        <v>83</v>
      </c>
      <c r="AY146" s="17" t="s">
        <v>111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7" t="s">
        <v>81</v>
      </c>
      <c r="BK146" s="215">
        <f>ROUND(I146*H146,2)</f>
        <v>0</v>
      </c>
      <c r="BL146" s="17" t="s">
        <v>81</v>
      </c>
      <c r="BM146" s="214" t="s">
        <v>480</v>
      </c>
    </row>
    <row r="147" s="2" customFormat="1">
      <c r="A147" s="38"/>
      <c r="B147" s="39"/>
      <c r="C147" s="40"/>
      <c r="D147" s="235" t="s">
        <v>375</v>
      </c>
      <c r="E147" s="40"/>
      <c r="F147" s="236" t="s">
        <v>481</v>
      </c>
      <c r="G147" s="40"/>
      <c r="H147" s="40"/>
      <c r="I147" s="228"/>
      <c r="J147" s="40"/>
      <c r="K147" s="40"/>
      <c r="L147" s="44"/>
      <c r="M147" s="229"/>
      <c r="N147" s="230"/>
      <c r="O147" s="84"/>
      <c r="P147" s="84"/>
      <c r="Q147" s="84"/>
      <c r="R147" s="84"/>
      <c r="S147" s="84"/>
      <c r="T147" s="84"/>
      <c r="U147" s="85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375</v>
      </c>
      <c r="AU147" s="17" t="s">
        <v>83</v>
      </c>
    </row>
    <row r="148" s="2" customFormat="1" ht="16.5" customHeight="1">
      <c r="A148" s="38"/>
      <c r="B148" s="39"/>
      <c r="C148" s="216" t="s">
        <v>228</v>
      </c>
      <c r="D148" s="216" t="s">
        <v>120</v>
      </c>
      <c r="E148" s="217" t="s">
        <v>482</v>
      </c>
      <c r="F148" s="218" t="s">
        <v>483</v>
      </c>
      <c r="G148" s="219" t="s">
        <v>479</v>
      </c>
      <c r="H148" s="220">
        <v>230</v>
      </c>
      <c r="I148" s="221"/>
      <c r="J148" s="222">
        <f>ROUND(I148*H148,2)</f>
        <v>0</v>
      </c>
      <c r="K148" s="218" t="s">
        <v>373</v>
      </c>
      <c r="L148" s="223"/>
      <c r="M148" s="224" t="s">
        <v>19</v>
      </c>
      <c r="N148" s="225" t="s">
        <v>44</v>
      </c>
      <c r="O148" s="84"/>
      <c r="P148" s="212">
        <f>O148*H148</f>
        <v>0</v>
      </c>
      <c r="Q148" s="212">
        <v>0.00012</v>
      </c>
      <c r="R148" s="212">
        <f>Q148*H148</f>
        <v>0.0276</v>
      </c>
      <c r="S148" s="212">
        <v>0</v>
      </c>
      <c r="T148" s="212">
        <f>S148*H148</f>
        <v>0</v>
      </c>
      <c r="U148" s="213" t="s">
        <v>19</v>
      </c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4" t="s">
        <v>83</v>
      </c>
      <c r="AT148" s="214" t="s">
        <v>120</v>
      </c>
      <c r="AU148" s="214" t="s">
        <v>83</v>
      </c>
      <c r="AY148" s="17" t="s">
        <v>111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7" t="s">
        <v>81</v>
      </c>
      <c r="BK148" s="215">
        <f>ROUND(I148*H148,2)</f>
        <v>0</v>
      </c>
      <c r="BL148" s="17" t="s">
        <v>81</v>
      </c>
      <c r="BM148" s="214" t="s">
        <v>484</v>
      </c>
    </row>
    <row r="149" s="13" customFormat="1">
      <c r="A149" s="13"/>
      <c r="B149" s="237"/>
      <c r="C149" s="238"/>
      <c r="D149" s="226" t="s">
        <v>485</v>
      </c>
      <c r="E149" s="238"/>
      <c r="F149" s="239" t="s">
        <v>486</v>
      </c>
      <c r="G149" s="238"/>
      <c r="H149" s="240">
        <v>230</v>
      </c>
      <c r="I149" s="241"/>
      <c r="J149" s="238"/>
      <c r="K149" s="238"/>
      <c r="L149" s="242"/>
      <c r="M149" s="243"/>
      <c r="N149" s="244"/>
      <c r="O149" s="244"/>
      <c r="P149" s="244"/>
      <c r="Q149" s="244"/>
      <c r="R149" s="244"/>
      <c r="S149" s="244"/>
      <c r="T149" s="244"/>
      <c r="U149" s="245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485</v>
      </c>
      <c r="AU149" s="246" t="s">
        <v>83</v>
      </c>
      <c r="AV149" s="13" t="s">
        <v>83</v>
      </c>
      <c r="AW149" s="13" t="s">
        <v>4</v>
      </c>
      <c r="AX149" s="13" t="s">
        <v>81</v>
      </c>
      <c r="AY149" s="246" t="s">
        <v>111</v>
      </c>
    </row>
    <row r="150" s="2" customFormat="1" ht="21.75" customHeight="1">
      <c r="A150" s="38"/>
      <c r="B150" s="39"/>
      <c r="C150" s="203" t="s">
        <v>232</v>
      </c>
      <c r="D150" s="203" t="s">
        <v>114</v>
      </c>
      <c r="E150" s="204" t="s">
        <v>487</v>
      </c>
      <c r="F150" s="205" t="s">
        <v>488</v>
      </c>
      <c r="G150" s="206" t="s">
        <v>117</v>
      </c>
      <c r="H150" s="207">
        <v>100</v>
      </c>
      <c r="I150" s="208"/>
      <c r="J150" s="209">
        <f>ROUND(I150*H150,2)</f>
        <v>0</v>
      </c>
      <c r="K150" s="205" t="s">
        <v>373</v>
      </c>
      <c r="L150" s="44"/>
      <c r="M150" s="210" t="s">
        <v>19</v>
      </c>
      <c r="N150" s="211" t="s">
        <v>44</v>
      </c>
      <c r="O150" s="84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2">
        <f>S150*H150</f>
        <v>0</v>
      </c>
      <c r="U150" s="213" t="s">
        <v>19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4" t="s">
        <v>81</v>
      </c>
      <c r="AT150" s="214" t="s">
        <v>114</v>
      </c>
      <c r="AU150" s="214" t="s">
        <v>83</v>
      </c>
      <c r="AY150" s="17" t="s">
        <v>111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7" t="s">
        <v>81</v>
      </c>
      <c r="BK150" s="215">
        <f>ROUND(I150*H150,2)</f>
        <v>0</v>
      </c>
      <c r="BL150" s="17" t="s">
        <v>81</v>
      </c>
      <c r="BM150" s="214" t="s">
        <v>489</v>
      </c>
    </row>
    <row r="151" s="2" customFormat="1">
      <c r="A151" s="38"/>
      <c r="B151" s="39"/>
      <c r="C151" s="40"/>
      <c r="D151" s="235" t="s">
        <v>375</v>
      </c>
      <c r="E151" s="40"/>
      <c r="F151" s="236" t="s">
        <v>490</v>
      </c>
      <c r="G151" s="40"/>
      <c r="H151" s="40"/>
      <c r="I151" s="228"/>
      <c r="J151" s="40"/>
      <c r="K151" s="40"/>
      <c r="L151" s="44"/>
      <c r="M151" s="229"/>
      <c r="N151" s="230"/>
      <c r="O151" s="84"/>
      <c r="P151" s="84"/>
      <c r="Q151" s="84"/>
      <c r="R151" s="84"/>
      <c r="S151" s="84"/>
      <c r="T151" s="84"/>
      <c r="U151" s="85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375</v>
      </c>
      <c r="AU151" s="17" t="s">
        <v>83</v>
      </c>
    </row>
    <row r="152" s="2" customFormat="1" ht="24.15" customHeight="1">
      <c r="A152" s="38"/>
      <c r="B152" s="39"/>
      <c r="C152" s="203" t="s">
        <v>236</v>
      </c>
      <c r="D152" s="203" t="s">
        <v>114</v>
      </c>
      <c r="E152" s="204" t="s">
        <v>491</v>
      </c>
      <c r="F152" s="205" t="s">
        <v>492</v>
      </c>
      <c r="G152" s="206" t="s">
        <v>117</v>
      </c>
      <c r="H152" s="207">
        <v>50</v>
      </c>
      <c r="I152" s="208"/>
      <c r="J152" s="209">
        <f>ROUND(I152*H152,2)</f>
        <v>0</v>
      </c>
      <c r="K152" s="205" t="s">
        <v>373</v>
      </c>
      <c r="L152" s="44"/>
      <c r="M152" s="210" t="s">
        <v>19</v>
      </c>
      <c r="N152" s="211" t="s">
        <v>44</v>
      </c>
      <c r="O152" s="84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2">
        <f>S152*H152</f>
        <v>0</v>
      </c>
      <c r="U152" s="213" t="s">
        <v>19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4" t="s">
        <v>81</v>
      </c>
      <c r="AT152" s="214" t="s">
        <v>114</v>
      </c>
      <c r="AU152" s="214" t="s">
        <v>83</v>
      </c>
      <c r="AY152" s="17" t="s">
        <v>111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7" t="s">
        <v>81</v>
      </c>
      <c r="BK152" s="215">
        <f>ROUND(I152*H152,2)</f>
        <v>0</v>
      </c>
      <c r="BL152" s="17" t="s">
        <v>81</v>
      </c>
      <c r="BM152" s="214" t="s">
        <v>493</v>
      </c>
    </row>
    <row r="153" s="2" customFormat="1">
      <c r="A153" s="38"/>
      <c r="B153" s="39"/>
      <c r="C153" s="40"/>
      <c r="D153" s="235" t="s">
        <v>375</v>
      </c>
      <c r="E153" s="40"/>
      <c r="F153" s="236" t="s">
        <v>494</v>
      </c>
      <c r="G153" s="40"/>
      <c r="H153" s="40"/>
      <c r="I153" s="228"/>
      <c r="J153" s="40"/>
      <c r="K153" s="40"/>
      <c r="L153" s="44"/>
      <c r="M153" s="229"/>
      <c r="N153" s="230"/>
      <c r="O153" s="84"/>
      <c r="P153" s="84"/>
      <c r="Q153" s="84"/>
      <c r="R153" s="84"/>
      <c r="S153" s="84"/>
      <c r="T153" s="84"/>
      <c r="U153" s="85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375</v>
      </c>
      <c r="AU153" s="17" t="s">
        <v>83</v>
      </c>
    </row>
    <row r="154" s="2" customFormat="1" ht="16.5" customHeight="1">
      <c r="A154" s="38"/>
      <c r="B154" s="39"/>
      <c r="C154" s="216" t="s">
        <v>240</v>
      </c>
      <c r="D154" s="216" t="s">
        <v>120</v>
      </c>
      <c r="E154" s="217" t="s">
        <v>495</v>
      </c>
      <c r="F154" s="218" t="s">
        <v>496</v>
      </c>
      <c r="G154" s="219" t="s">
        <v>117</v>
      </c>
      <c r="H154" s="220">
        <v>50</v>
      </c>
      <c r="I154" s="221"/>
      <c r="J154" s="222">
        <f>ROUND(I154*H154,2)</f>
        <v>0</v>
      </c>
      <c r="K154" s="218" t="s">
        <v>19</v>
      </c>
      <c r="L154" s="223"/>
      <c r="M154" s="224" t="s">
        <v>19</v>
      </c>
      <c r="N154" s="225" t="s">
        <v>44</v>
      </c>
      <c r="O154" s="84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2">
        <f>S154*H154</f>
        <v>0</v>
      </c>
      <c r="U154" s="213" t="s">
        <v>19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4" t="s">
        <v>83</v>
      </c>
      <c r="AT154" s="214" t="s">
        <v>120</v>
      </c>
      <c r="AU154" s="214" t="s">
        <v>83</v>
      </c>
      <c r="AY154" s="17" t="s">
        <v>111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7" t="s">
        <v>81</v>
      </c>
      <c r="BK154" s="215">
        <f>ROUND(I154*H154,2)</f>
        <v>0</v>
      </c>
      <c r="BL154" s="17" t="s">
        <v>81</v>
      </c>
      <c r="BM154" s="214" t="s">
        <v>497</v>
      </c>
    </row>
    <row r="155" s="12" customFormat="1" ht="22.8" customHeight="1">
      <c r="A155" s="12"/>
      <c r="B155" s="187"/>
      <c r="C155" s="188"/>
      <c r="D155" s="189" t="s">
        <v>72</v>
      </c>
      <c r="E155" s="201" t="s">
        <v>498</v>
      </c>
      <c r="F155" s="201" t="s">
        <v>499</v>
      </c>
      <c r="G155" s="188"/>
      <c r="H155" s="188"/>
      <c r="I155" s="191"/>
      <c r="J155" s="202">
        <f>BK155</f>
        <v>0</v>
      </c>
      <c r="K155" s="188"/>
      <c r="L155" s="193"/>
      <c r="M155" s="194"/>
      <c r="N155" s="195"/>
      <c r="O155" s="195"/>
      <c r="P155" s="196">
        <f>SUM(P156:P164)</f>
        <v>0</v>
      </c>
      <c r="Q155" s="195"/>
      <c r="R155" s="196">
        <f>SUM(R156:R164)</f>
        <v>0.0085000000000000006</v>
      </c>
      <c r="S155" s="195"/>
      <c r="T155" s="196">
        <f>SUM(T156:T164)</f>
        <v>0</v>
      </c>
      <c r="U155" s="197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98" t="s">
        <v>83</v>
      </c>
      <c r="AT155" s="199" t="s">
        <v>72</v>
      </c>
      <c r="AU155" s="199" t="s">
        <v>81</v>
      </c>
      <c r="AY155" s="198" t="s">
        <v>111</v>
      </c>
      <c r="BK155" s="200">
        <f>SUM(BK156:BK164)</f>
        <v>0</v>
      </c>
    </row>
    <row r="156" s="2" customFormat="1" ht="16.5" customHeight="1">
      <c r="A156" s="38"/>
      <c r="B156" s="39"/>
      <c r="C156" s="203" t="s">
        <v>244</v>
      </c>
      <c r="D156" s="203" t="s">
        <v>114</v>
      </c>
      <c r="E156" s="204" t="s">
        <v>500</v>
      </c>
      <c r="F156" s="205" t="s">
        <v>501</v>
      </c>
      <c r="G156" s="206" t="s">
        <v>123</v>
      </c>
      <c r="H156" s="207">
        <v>10</v>
      </c>
      <c r="I156" s="208"/>
      <c r="J156" s="209">
        <f>ROUND(I156*H156,2)</f>
        <v>0</v>
      </c>
      <c r="K156" s="205" t="s">
        <v>373</v>
      </c>
      <c r="L156" s="44"/>
      <c r="M156" s="210" t="s">
        <v>19</v>
      </c>
      <c r="N156" s="211" t="s">
        <v>44</v>
      </c>
      <c r="O156" s="84"/>
      <c r="P156" s="212">
        <f>O156*H156</f>
        <v>0</v>
      </c>
      <c r="Q156" s="212">
        <v>0.00020000000000000001</v>
      </c>
      <c r="R156" s="212">
        <f>Q156*H156</f>
        <v>0.002</v>
      </c>
      <c r="S156" s="212">
        <v>0</v>
      </c>
      <c r="T156" s="212">
        <f>S156*H156</f>
        <v>0</v>
      </c>
      <c r="U156" s="213" t="s">
        <v>19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4" t="s">
        <v>81</v>
      </c>
      <c r="AT156" s="214" t="s">
        <v>114</v>
      </c>
      <c r="AU156" s="214" t="s">
        <v>83</v>
      </c>
      <c r="AY156" s="17" t="s">
        <v>111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7" t="s">
        <v>81</v>
      </c>
      <c r="BK156" s="215">
        <f>ROUND(I156*H156,2)</f>
        <v>0</v>
      </c>
      <c r="BL156" s="17" t="s">
        <v>81</v>
      </c>
      <c r="BM156" s="214" t="s">
        <v>502</v>
      </c>
    </row>
    <row r="157" s="2" customFormat="1">
      <c r="A157" s="38"/>
      <c r="B157" s="39"/>
      <c r="C157" s="40"/>
      <c r="D157" s="235" t="s">
        <v>375</v>
      </c>
      <c r="E157" s="40"/>
      <c r="F157" s="236" t="s">
        <v>503</v>
      </c>
      <c r="G157" s="40"/>
      <c r="H157" s="40"/>
      <c r="I157" s="228"/>
      <c r="J157" s="40"/>
      <c r="K157" s="40"/>
      <c r="L157" s="44"/>
      <c r="M157" s="229"/>
      <c r="N157" s="230"/>
      <c r="O157" s="84"/>
      <c r="P157" s="84"/>
      <c r="Q157" s="84"/>
      <c r="R157" s="84"/>
      <c r="S157" s="84"/>
      <c r="T157" s="84"/>
      <c r="U157" s="85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375</v>
      </c>
      <c r="AU157" s="17" t="s">
        <v>83</v>
      </c>
    </row>
    <row r="158" s="2" customFormat="1">
      <c r="A158" s="38"/>
      <c r="B158" s="39"/>
      <c r="C158" s="40"/>
      <c r="D158" s="226" t="s">
        <v>125</v>
      </c>
      <c r="E158" s="40"/>
      <c r="F158" s="227" t="s">
        <v>504</v>
      </c>
      <c r="G158" s="40"/>
      <c r="H158" s="40"/>
      <c r="I158" s="228"/>
      <c r="J158" s="40"/>
      <c r="K158" s="40"/>
      <c r="L158" s="44"/>
      <c r="M158" s="229"/>
      <c r="N158" s="230"/>
      <c r="O158" s="84"/>
      <c r="P158" s="84"/>
      <c r="Q158" s="84"/>
      <c r="R158" s="84"/>
      <c r="S158" s="84"/>
      <c r="T158" s="84"/>
      <c r="U158" s="85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125</v>
      </c>
      <c r="AU158" s="17" t="s">
        <v>83</v>
      </c>
    </row>
    <row r="159" s="2" customFormat="1" ht="16.5" customHeight="1">
      <c r="A159" s="38"/>
      <c r="B159" s="39"/>
      <c r="C159" s="203" t="s">
        <v>248</v>
      </c>
      <c r="D159" s="203" t="s">
        <v>114</v>
      </c>
      <c r="E159" s="204" t="s">
        <v>505</v>
      </c>
      <c r="F159" s="205" t="s">
        <v>506</v>
      </c>
      <c r="G159" s="206" t="s">
        <v>507</v>
      </c>
      <c r="H159" s="207">
        <v>50</v>
      </c>
      <c r="I159" s="208"/>
      <c r="J159" s="209">
        <f>ROUND(I159*H159,2)</f>
        <v>0</v>
      </c>
      <c r="K159" s="205" t="s">
        <v>373</v>
      </c>
      <c r="L159" s="44"/>
      <c r="M159" s="210" t="s">
        <v>19</v>
      </c>
      <c r="N159" s="211" t="s">
        <v>44</v>
      </c>
      <c r="O159" s="84"/>
      <c r="P159" s="212">
        <f>O159*H159</f>
        <v>0</v>
      </c>
      <c r="Q159" s="212">
        <v>6.9999999999999994E-05</v>
      </c>
      <c r="R159" s="212">
        <f>Q159*H159</f>
        <v>0.0034999999999999996</v>
      </c>
      <c r="S159" s="212">
        <v>0</v>
      </c>
      <c r="T159" s="212">
        <f>S159*H159</f>
        <v>0</v>
      </c>
      <c r="U159" s="213" t="s">
        <v>19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4" t="s">
        <v>81</v>
      </c>
      <c r="AT159" s="214" t="s">
        <v>114</v>
      </c>
      <c r="AU159" s="214" t="s">
        <v>83</v>
      </c>
      <c r="AY159" s="17" t="s">
        <v>111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7" t="s">
        <v>81</v>
      </c>
      <c r="BK159" s="215">
        <f>ROUND(I159*H159,2)</f>
        <v>0</v>
      </c>
      <c r="BL159" s="17" t="s">
        <v>81</v>
      </c>
      <c r="BM159" s="214" t="s">
        <v>508</v>
      </c>
    </row>
    <row r="160" s="2" customFormat="1">
      <c r="A160" s="38"/>
      <c r="B160" s="39"/>
      <c r="C160" s="40"/>
      <c r="D160" s="235" t="s">
        <v>375</v>
      </c>
      <c r="E160" s="40"/>
      <c r="F160" s="236" t="s">
        <v>509</v>
      </c>
      <c r="G160" s="40"/>
      <c r="H160" s="40"/>
      <c r="I160" s="228"/>
      <c r="J160" s="40"/>
      <c r="K160" s="40"/>
      <c r="L160" s="44"/>
      <c r="M160" s="229"/>
      <c r="N160" s="230"/>
      <c r="O160" s="84"/>
      <c r="P160" s="84"/>
      <c r="Q160" s="84"/>
      <c r="R160" s="84"/>
      <c r="S160" s="84"/>
      <c r="T160" s="84"/>
      <c r="U160" s="85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375</v>
      </c>
      <c r="AU160" s="17" t="s">
        <v>83</v>
      </c>
    </row>
    <row r="161" s="2" customFormat="1" ht="16.5" customHeight="1">
      <c r="A161" s="38"/>
      <c r="B161" s="39"/>
      <c r="C161" s="216" t="s">
        <v>252</v>
      </c>
      <c r="D161" s="216" t="s">
        <v>120</v>
      </c>
      <c r="E161" s="217" t="s">
        <v>510</v>
      </c>
      <c r="F161" s="218" t="s">
        <v>511</v>
      </c>
      <c r="G161" s="219" t="s">
        <v>479</v>
      </c>
      <c r="H161" s="220">
        <v>50</v>
      </c>
      <c r="I161" s="221"/>
      <c r="J161" s="222">
        <f>ROUND(I161*H161,2)</f>
        <v>0</v>
      </c>
      <c r="K161" s="218" t="s">
        <v>19</v>
      </c>
      <c r="L161" s="223"/>
      <c r="M161" s="224" t="s">
        <v>19</v>
      </c>
      <c r="N161" s="225" t="s">
        <v>44</v>
      </c>
      <c r="O161" s="84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2">
        <f>S161*H161</f>
        <v>0</v>
      </c>
      <c r="U161" s="213" t="s">
        <v>19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4" t="s">
        <v>83</v>
      </c>
      <c r="AT161" s="214" t="s">
        <v>120</v>
      </c>
      <c r="AU161" s="214" t="s">
        <v>83</v>
      </c>
      <c r="AY161" s="17" t="s">
        <v>111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7" t="s">
        <v>81</v>
      </c>
      <c r="BK161" s="215">
        <f>ROUND(I161*H161,2)</f>
        <v>0</v>
      </c>
      <c r="BL161" s="17" t="s">
        <v>81</v>
      </c>
      <c r="BM161" s="214" t="s">
        <v>512</v>
      </c>
    </row>
    <row r="162" s="2" customFormat="1" ht="16.5" customHeight="1">
      <c r="A162" s="38"/>
      <c r="B162" s="39"/>
      <c r="C162" s="203" t="s">
        <v>256</v>
      </c>
      <c r="D162" s="203" t="s">
        <v>114</v>
      </c>
      <c r="E162" s="204" t="s">
        <v>513</v>
      </c>
      <c r="F162" s="205" t="s">
        <v>514</v>
      </c>
      <c r="G162" s="206" t="s">
        <v>507</v>
      </c>
      <c r="H162" s="207">
        <v>50</v>
      </c>
      <c r="I162" s="208"/>
      <c r="J162" s="209">
        <f>ROUND(I162*H162,2)</f>
        <v>0</v>
      </c>
      <c r="K162" s="205" t="s">
        <v>373</v>
      </c>
      <c r="L162" s="44"/>
      <c r="M162" s="210" t="s">
        <v>19</v>
      </c>
      <c r="N162" s="211" t="s">
        <v>44</v>
      </c>
      <c r="O162" s="84"/>
      <c r="P162" s="212">
        <f>O162*H162</f>
        <v>0</v>
      </c>
      <c r="Q162" s="212">
        <v>6.0000000000000002E-05</v>
      </c>
      <c r="R162" s="212">
        <f>Q162*H162</f>
        <v>0.0030000000000000001</v>
      </c>
      <c r="S162" s="212">
        <v>0</v>
      </c>
      <c r="T162" s="212">
        <f>S162*H162</f>
        <v>0</v>
      </c>
      <c r="U162" s="213" t="s">
        <v>19</v>
      </c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4" t="s">
        <v>81</v>
      </c>
      <c r="AT162" s="214" t="s">
        <v>114</v>
      </c>
      <c r="AU162" s="214" t="s">
        <v>83</v>
      </c>
      <c r="AY162" s="17" t="s">
        <v>111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7" t="s">
        <v>81</v>
      </c>
      <c r="BK162" s="215">
        <f>ROUND(I162*H162,2)</f>
        <v>0</v>
      </c>
      <c r="BL162" s="17" t="s">
        <v>81</v>
      </c>
      <c r="BM162" s="214" t="s">
        <v>515</v>
      </c>
    </row>
    <row r="163" s="2" customFormat="1">
      <c r="A163" s="38"/>
      <c r="B163" s="39"/>
      <c r="C163" s="40"/>
      <c r="D163" s="235" t="s">
        <v>375</v>
      </c>
      <c r="E163" s="40"/>
      <c r="F163" s="236" t="s">
        <v>516</v>
      </c>
      <c r="G163" s="40"/>
      <c r="H163" s="40"/>
      <c r="I163" s="228"/>
      <c r="J163" s="40"/>
      <c r="K163" s="40"/>
      <c r="L163" s="44"/>
      <c r="M163" s="229"/>
      <c r="N163" s="230"/>
      <c r="O163" s="84"/>
      <c r="P163" s="84"/>
      <c r="Q163" s="84"/>
      <c r="R163" s="84"/>
      <c r="S163" s="84"/>
      <c r="T163" s="84"/>
      <c r="U163" s="85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375</v>
      </c>
      <c r="AU163" s="17" t="s">
        <v>83</v>
      </c>
    </row>
    <row r="164" s="2" customFormat="1" ht="16.5" customHeight="1">
      <c r="A164" s="38"/>
      <c r="B164" s="39"/>
      <c r="C164" s="216" t="s">
        <v>260</v>
      </c>
      <c r="D164" s="216" t="s">
        <v>120</v>
      </c>
      <c r="E164" s="217" t="s">
        <v>517</v>
      </c>
      <c r="F164" s="218" t="s">
        <v>518</v>
      </c>
      <c r="G164" s="219" t="s">
        <v>479</v>
      </c>
      <c r="H164" s="220">
        <v>50</v>
      </c>
      <c r="I164" s="221"/>
      <c r="J164" s="222">
        <f>ROUND(I164*H164,2)</f>
        <v>0</v>
      </c>
      <c r="K164" s="218" t="s">
        <v>19</v>
      </c>
      <c r="L164" s="223"/>
      <c r="M164" s="224" t="s">
        <v>19</v>
      </c>
      <c r="N164" s="225" t="s">
        <v>44</v>
      </c>
      <c r="O164" s="84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2">
        <f>S164*H164</f>
        <v>0</v>
      </c>
      <c r="U164" s="213" t="s">
        <v>19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4" t="s">
        <v>83</v>
      </c>
      <c r="AT164" s="214" t="s">
        <v>120</v>
      </c>
      <c r="AU164" s="214" t="s">
        <v>83</v>
      </c>
      <c r="AY164" s="17" t="s">
        <v>111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7" t="s">
        <v>81</v>
      </c>
      <c r="BK164" s="215">
        <f>ROUND(I164*H164,2)</f>
        <v>0</v>
      </c>
      <c r="BL164" s="17" t="s">
        <v>81</v>
      </c>
      <c r="BM164" s="214" t="s">
        <v>519</v>
      </c>
    </row>
    <row r="165" s="12" customFormat="1" ht="25.92" customHeight="1">
      <c r="A165" s="12"/>
      <c r="B165" s="187"/>
      <c r="C165" s="188"/>
      <c r="D165" s="189" t="s">
        <v>72</v>
      </c>
      <c r="E165" s="190" t="s">
        <v>120</v>
      </c>
      <c r="F165" s="190" t="s">
        <v>520</v>
      </c>
      <c r="G165" s="188"/>
      <c r="H165" s="188"/>
      <c r="I165" s="191"/>
      <c r="J165" s="192">
        <f>BK165</f>
        <v>0</v>
      </c>
      <c r="K165" s="188"/>
      <c r="L165" s="193"/>
      <c r="M165" s="194"/>
      <c r="N165" s="195"/>
      <c r="O165" s="195"/>
      <c r="P165" s="196">
        <f>P166</f>
        <v>0</v>
      </c>
      <c r="Q165" s="195"/>
      <c r="R165" s="196">
        <f>R166</f>
        <v>0</v>
      </c>
      <c r="S165" s="195"/>
      <c r="T165" s="196">
        <f>T166</f>
        <v>0</v>
      </c>
      <c r="U165" s="197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8" t="s">
        <v>127</v>
      </c>
      <c r="AT165" s="199" t="s">
        <v>72</v>
      </c>
      <c r="AU165" s="199" t="s">
        <v>73</v>
      </c>
      <c r="AY165" s="198" t="s">
        <v>111</v>
      </c>
      <c r="BK165" s="200">
        <f>BK166</f>
        <v>0</v>
      </c>
    </row>
    <row r="166" s="12" customFormat="1" ht="22.8" customHeight="1">
      <c r="A166" s="12"/>
      <c r="B166" s="187"/>
      <c r="C166" s="188"/>
      <c r="D166" s="189" t="s">
        <v>72</v>
      </c>
      <c r="E166" s="201" t="s">
        <v>521</v>
      </c>
      <c r="F166" s="201" t="s">
        <v>522</v>
      </c>
      <c r="G166" s="188"/>
      <c r="H166" s="188"/>
      <c r="I166" s="191"/>
      <c r="J166" s="202">
        <f>BK166</f>
        <v>0</v>
      </c>
      <c r="K166" s="188"/>
      <c r="L166" s="193"/>
      <c r="M166" s="194"/>
      <c r="N166" s="195"/>
      <c r="O166" s="195"/>
      <c r="P166" s="196">
        <f>P167</f>
        <v>0</v>
      </c>
      <c r="Q166" s="195"/>
      <c r="R166" s="196">
        <f>R167</f>
        <v>0</v>
      </c>
      <c r="S166" s="195"/>
      <c r="T166" s="196">
        <f>T167</f>
        <v>0</v>
      </c>
      <c r="U166" s="197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8" t="s">
        <v>127</v>
      </c>
      <c r="AT166" s="199" t="s">
        <v>72</v>
      </c>
      <c r="AU166" s="199" t="s">
        <v>81</v>
      </c>
      <c r="AY166" s="198" t="s">
        <v>111</v>
      </c>
      <c r="BK166" s="200">
        <f>BK167</f>
        <v>0</v>
      </c>
    </row>
    <row r="167" s="2" customFormat="1" ht="16.5" customHeight="1">
      <c r="A167" s="38"/>
      <c r="B167" s="39"/>
      <c r="C167" s="203" t="s">
        <v>264</v>
      </c>
      <c r="D167" s="203" t="s">
        <v>114</v>
      </c>
      <c r="E167" s="204" t="s">
        <v>523</v>
      </c>
      <c r="F167" s="205" t="s">
        <v>524</v>
      </c>
      <c r="G167" s="206" t="s">
        <v>117</v>
      </c>
      <c r="H167" s="207">
        <v>20</v>
      </c>
      <c r="I167" s="208"/>
      <c r="J167" s="209">
        <f>ROUND(I167*H167,2)</f>
        <v>0</v>
      </c>
      <c r="K167" s="205" t="s">
        <v>19</v>
      </c>
      <c r="L167" s="44"/>
      <c r="M167" s="210" t="s">
        <v>19</v>
      </c>
      <c r="N167" s="211" t="s">
        <v>44</v>
      </c>
      <c r="O167" s="84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2">
        <f>S167*H167</f>
        <v>0</v>
      </c>
      <c r="U167" s="213" t="s">
        <v>19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4" t="s">
        <v>81</v>
      </c>
      <c r="AT167" s="214" t="s">
        <v>114</v>
      </c>
      <c r="AU167" s="214" t="s">
        <v>83</v>
      </c>
      <c r="AY167" s="17" t="s">
        <v>111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7" t="s">
        <v>81</v>
      </c>
      <c r="BK167" s="215">
        <f>ROUND(I167*H167,2)</f>
        <v>0</v>
      </c>
      <c r="BL167" s="17" t="s">
        <v>81</v>
      </c>
      <c r="BM167" s="214" t="s">
        <v>525</v>
      </c>
    </row>
    <row r="168" s="12" customFormat="1" ht="25.92" customHeight="1">
      <c r="A168" s="12"/>
      <c r="B168" s="187"/>
      <c r="C168" s="188"/>
      <c r="D168" s="189" t="s">
        <v>72</v>
      </c>
      <c r="E168" s="190" t="s">
        <v>526</v>
      </c>
      <c r="F168" s="190" t="s">
        <v>527</v>
      </c>
      <c r="G168" s="188"/>
      <c r="H168" s="188"/>
      <c r="I168" s="191"/>
      <c r="J168" s="192">
        <f>BK168</f>
        <v>0</v>
      </c>
      <c r="K168" s="188"/>
      <c r="L168" s="193"/>
      <c r="M168" s="194"/>
      <c r="N168" s="195"/>
      <c r="O168" s="195"/>
      <c r="P168" s="196">
        <f>SUM(P169:P178)</f>
        <v>0</v>
      </c>
      <c r="Q168" s="195"/>
      <c r="R168" s="196">
        <f>SUM(R169:R178)</f>
        <v>0</v>
      </c>
      <c r="S168" s="195"/>
      <c r="T168" s="196">
        <f>SUM(T169:T178)</f>
        <v>0</v>
      </c>
      <c r="U168" s="197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8" t="s">
        <v>131</v>
      </c>
      <c r="AT168" s="199" t="s">
        <v>72</v>
      </c>
      <c r="AU168" s="199" t="s">
        <v>73</v>
      </c>
      <c r="AY168" s="198" t="s">
        <v>111</v>
      </c>
      <c r="BK168" s="200">
        <f>SUM(BK169:BK178)</f>
        <v>0</v>
      </c>
    </row>
    <row r="169" s="2" customFormat="1" ht="16.5" customHeight="1">
      <c r="A169" s="38"/>
      <c r="B169" s="39"/>
      <c r="C169" s="203" t="s">
        <v>268</v>
      </c>
      <c r="D169" s="203" t="s">
        <v>114</v>
      </c>
      <c r="E169" s="204" t="s">
        <v>528</v>
      </c>
      <c r="F169" s="205" t="s">
        <v>529</v>
      </c>
      <c r="G169" s="206" t="s">
        <v>410</v>
      </c>
      <c r="H169" s="207">
        <v>100</v>
      </c>
      <c r="I169" s="208"/>
      <c r="J169" s="209">
        <f>ROUND(I169*H169,2)</f>
        <v>0</v>
      </c>
      <c r="K169" s="205" t="s">
        <v>373</v>
      </c>
      <c r="L169" s="44"/>
      <c r="M169" s="210" t="s">
        <v>19</v>
      </c>
      <c r="N169" s="211" t="s">
        <v>44</v>
      </c>
      <c r="O169" s="84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2">
        <f>S169*H169</f>
        <v>0</v>
      </c>
      <c r="U169" s="213" t="s">
        <v>19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4" t="s">
        <v>81</v>
      </c>
      <c r="AT169" s="214" t="s">
        <v>114</v>
      </c>
      <c r="AU169" s="214" t="s">
        <v>81</v>
      </c>
      <c r="AY169" s="17" t="s">
        <v>111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7" t="s">
        <v>81</v>
      </c>
      <c r="BK169" s="215">
        <f>ROUND(I169*H169,2)</f>
        <v>0</v>
      </c>
      <c r="BL169" s="17" t="s">
        <v>81</v>
      </c>
      <c r="BM169" s="214" t="s">
        <v>530</v>
      </c>
    </row>
    <row r="170" s="2" customFormat="1">
      <c r="A170" s="38"/>
      <c r="B170" s="39"/>
      <c r="C170" s="40"/>
      <c r="D170" s="235" t="s">
        <v>375</v>
      </c>
      <c r="E170" s="40"/>
      <c r="F170" s="236" t="s">
        <v>531</v>
      </c>
      <c r="G170" s="40"/>
      <c r="H170" s="40"/>
      <c r="I170" s="228"/>
      <c r="J170" s="40"/>
      <c r="K170" s="40"/>
      <c r="L170" s="44"/>
      <c r="M170" s="229"/>
      <c r="N170" s="230"/>
      <c r="O170" s="84"/>
      <c r="P170" s="84"/>
      <c r="Q170" s="84"/>
      <c r="R170" s="84"/>
      <c r="S170" s="84"/>
      <c r="T170" s="84"/>
      <c r="U170" s="85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375</v>
      </c>
      <c r="AU170" s="17" t="s">
        <v>81</v>
      </c>
    </row>
    <row r="171" s="2" customFormat="1" ht="16.5" customHeight="1">
      <c r="A171" s="38"/>
      <c r="B171" s="39"/>
      <c r="C171" s="203" t="s">
        <v>272</v>
      </c>
      <c r="D171" s="203" t="s">
        <v>114</v>
      </c>
      <c r="E171" s="204" t="s">
        <v>532</v>
      </c>
      <c r="F171" s="205" t="s">
        <v>533</v>
      </c>
      <c r="G171" s="206" t="s">
        <v>410</v>
      </c>
      <c r="H171" s="207">
        <v>80</v>
      </c>
      <c r="I171" s="208"/>
      <c r="J171" s="209">
        <f>ROUND(I171*H171,2)</f>
        <v>0</v>
      </c>
      <c r="K171" s="205" t="s">
        <v>373</v>
      </c>
      <c r="L171" s="44"/>
      <c r="M171" s="210" t="s">
        <v>19</v>
      </c>
      <c r="N171" s="211" t="s">
        <v>44</v>
      </c>
      <c r="O171" s="84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2">
        <f>S171*H171</f>
        <v>0</v>
      </c>
      <c r="U171" s="213" t="s">
        <v>19</v>
      </c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4" t="s">
        <v>81</v>
      </c>
      <c r="AT171" s="214" t="s">
        <v>114</v>
      </c>
      <c r="AU171" s="214" t="s">
        <v>81</v>
      </c>
      <c r="AY171" s="17" t="s">
        <v>111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7" t="s">
        <v>81</v>
      </c>
      <c r="BK171" s="215">
        <f>ROUND(I171*H171,2)</f>
        <v>0</v>
      </c>
      <c r="BL171" s="17" t="s">
        <v>81</v>
      </c>
      <c r="BM171" s="214" t="s">
        <v>534</v>
      </c>
    </row>
    <row r="172" s="2" customFormat="1">
      <c r="A172" s="38"/>
      <c r="B172" s="39"/>
      <c r="C172" s="40"/>
      <c r="D172" s="235" t="s">
        <v>375</v>
      </c>
      <c r="E172" s="40"/>
      <c r="F172" s="236" t="s">
        <v>535</v>
      </c>
      <c r="G172" s="40"/>
      <c r="H172" s="40"/>
      <c r="I172" s="228"/>
      <c r="J172" s="40"/>
      <c r="K172" s="40"/>
      <c r="L172" s="44"/>
      <c r="M172" s="229"/>
      <c r="N172" s="230"/>
      <c r="O172" s="84"/>
      <c r="P172" s="84"/>
      <c r="Q172" s="84"/>
      <c r="R172" s="84"/>
      <c r="S172" s="84"/>
      <c r="T172" s="84"/>
      <c r="U172" s="85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375</v>
      </c>
      <c r="AU172" s="17" t="s">
        <v>81</v>
      </c>
    </row>
    <row r="173" s="2" customFormat="1" ht="16.5" customHeight="1">
      <c r="A173" s="38"/>
      <c r="B173" s="39"/>
      <c r="C173" s="203" t="s">
        <v>276</v>
      </c>
      <c r="D173" s="203" t="s">
        <v>114</v>
      </c>
      <c r="E173" s="204" t="s">
        <v>536</v>
      </c>
      <c r="F173" s="205" t="s">
        <v>537</v>
      </c>
      <c r="G173" s="206" t="s">
        <v>410</v>
      </c>
      <c r="H173" s="207">
        <v>100</v>
      </c>
      <c r="I173" s="208"/>
      <c r="J173" s="209">
        <f>ROUND(I173*H173,2)</f>
        <v>0</v>
      </c>
      <c r="K173" s="205" t="s">
        <v>373</v>
      </c>
      <c r="L173" s="44"/>
      <c r="M173" s="210" t="s">
        <v>19</v>
      </c>
      <c r="N173" s="211" t="s">
        <v>44</v>
      </c>
      <c r="O173" s="84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2">
        <f>S173*H173</f>
        <v>0</v>
      </c>
      <c r="U173" s="213" t="s">
        <v>19</v>
      </c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4" t="s">
        <v>81</v>
      </c>
      <c r="AT173" s="214" t="s">
        <v>114</v>
      </c>
      <c r="AU173" s="214" t="s">
        <v>81</v>
      </c>
      <c r="AY173" s="17" t="s">
        <v>111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7" t="s">
        <v>81</v>
      </c>
      <c r="BK173" s="215">
        <f>ROUND(I173*H173,2)</f>
        <v>0</v>
      </c>
      <c r="BL173" s="17" t="s">
        <v>81</v>
      </c>
      <c r="BM173" s="214" t="s">
        <v>538</v>
      </c>
    </row>
    <row r="174" s="2" customFormat="1">
      <c r="A174" s="38"/>
      <c r="B174" s="39"/>
      <c r="C174" s="40"/>
      <c r="D174" s="235" t="s">
        <v>375</v>
      </c>
      <c r="E174" s="40"/>
      <c r="F174" s="236" t="s">
        <v>539</v>
      </c>
      <c r="G174" s="40"/>
      <c r="H174" s="40"/>
      <c r="I174" s="228"/>
      <c r="J174" s="40"/>
      <c r="K174" s="40"/>
      <c r="L174" s="44"/>
      <c r="M174" s="229"/>
      <c r="N174" s="230"/>
      <c r="O174" s="84"/>
      <c r="P174" s="84"/>
      <c r="Q174" s="84"/>
      <c r="R174" s="84"/>
      <c r="S174" s="84"/>
      <c r="T174" s="84"/>
      <c r="U174" s="85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375</v>
      </c>
      <c r="AU174" s="17" t="s">
        <v>81</v>
      </c>
    </row>
    <row r="175" s="2" customFormat="1" ht="16.5" customHeight="1">
      <c r="A175" s="38"/>
      <c r="B175" s="39"/>
      <c r="C175" s="203" t="s">
        <v>280</v>
      </c>
      <c r="D175" s="203" t="s">
        <v>114</v>
      </c>
      <c r="E175" s="204" t="s">
        <v>540</v>
      </c>
      <c r="F175" s="205" t="s">
        <v>541</v>
      </c>
      <c r="G175" s="206" t="s">
        <v>410</v>
      </c>
      <c r="H175" s="207">
        <v>100</v>
      </c>
      <c r="I175" s="208"/>
      <c r="J175" s="209">
        <f>ROUND(I175*H175,2)</f>
        <v>0</v>
      </c>
      <c r="K175" s="205" t="s">
        <v>373</v>
      </c>
      <c r="L175" s="44"/>
      <c r="M175" s="210" t="s">
        <v>19</v>
      </c>
      <c r="N175" s="211" t="s">
        <v>44</v>
      </c>
      <c r="O175" s="84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2">
        <f>S175*H175</f>
        <v>0</v>
      </c>
      <c r="U175" s="213" t="s">
        <v>19</v>
      </c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4" t="s">
        <v>81</v>
      </c>
      <c r="AT175" s="214" t="s">
        <v>114</v>
      </c>
      <c r="AU175" s="214" t="s">
        <v>81</v>
      </c>
      <c r="AY175" s="17" t="s">
        <v>111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7" t="s">
        <v>81</v>
      </c>
      <c r="BK175" s="215">
        <f>ROUND(I175*H175,2)</f>
        <v>0</v>
      </c>
      <c r="BL175" s="17" t="s">
        <v>81</v>
      </c>
      <c r="BM175" s="214" t="s">
        <v>542</v>
      </c>
    </row>
    <row r="176" s="2" customFormat="1">
      <c r="A176" s="38"/>
      <c r="B176" s="39"/>
      <c r="C176" s="40"/>
      <c r="D176" s="235" t="s">
        <v>375</v>
      </c>
      <c r="E176" s="40"/>
      <c r="F176" s="236" t="s">
        <v>543</v>
      </c>
      <c r="G176" s="40"/>
      <c r="H176" s="40"/>
      <c r="I176" s="228"/>
      <c r="J176" s="40"/>
      <c r="K176" s="40"/>
      <c r="L176" s="44"/>
      <c r="M176" s="229"/>
      <c r="N176" s="230"/>
      <c r="O176" s="84"/>
      <c r="P176" s="84"/>
      <c r="Q176" s="84"/>
      <c r="R176" s="84"/>
      <c r="S176" s="84"/>
      <c r="T176" s="84"/>
      <c r="U176" s="85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375</v>
      </c>
      <c r="AU176" s="17" t="s">
        <v>81</v>
      </c>
    </row>
    <row r="177" s="2" customFormat="1" ht="21.75" customHeight="1">
      <c r="A177" s="38"/>
      <c r="B177" s="39"/>
      <c r="C177" s="203" t="s">
        <v>284</v>
      </c>
      <c r="D177" s="203" t="s">
        <v>114</v>
      </c>
      <c r="E177" s="204" t="s">
        <v>544</v>
      </c>
      <c r="F177" s="205" t="s">
        <v>545</v>
      </c>
      <c r="G177" s="206" t="s">
        <v>410</v>
      </c>
      <c r="H177" s="207">
        <v>80</v>
      </c>
      <c r="I177" s="208"/>
      <c r="J177" s="209">
        <f>ROUND(I177*H177,2)</f>
        <v>0</v>
      </c>
      <c r="K177" s="205" t="s">
        <v>373</v>
      </c>
      <c r="L177" s="44"/>
      <c r="M177" s="210" t="s">
        <v>19</v>
      </c>
      <c r="N177" s="211" t="s">
        <v>44</v>
      </c>
      <c r="O177" s="84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2">
        <f>S177*H177</f>
        <v>0</v>
      </c>
      <c r="U177" s="213" t="s">
        <v>19</v>
      </c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4" t="s">
        <v>81</v>
      </c>
      <c r="AT177" s="214" t="s">
        <v>114</v>
      </c>
      <c r="AU177" s="214" t="s">
        <v>81</v>
      </c>
      <c r="AY177" s="17" t="s">
        <v>111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7" t="s">
        <v>81</v>
      </c>
      <c r="BK177" s="215">
        <f>ROUND(I177*H177,2)</f>
        <v>0</v>
      </c>
      <c r="BL177" s="17" t="s">
        <v>81</v>
      </c>
      <c r="BM177" s="214" t="s">
        <v>546</v>
      </c>
    </row>
    <row r="178" s="2" customFormat="1">
      <c r="A178" s="38"/>
      <c r="B178" s="39"/>
      <c r="C178" s="40"/>
      <c r="D178" s="235" t="s">
        <v>375</v>
      </c>
      <c r="E178" s="40"/>
      <c r="F178" s="236" t="s">
        <v>547</v>
      </c>
      <c r="G178" s="40"/>
      <c r="H178" s="40"/>
      <c r="I178" s="228"/>
      <c r="J178" s="40"/>
      <c r="K178" s="40"/>
      <c r="L178" s="44"/>
      <c r="M178" s="229"/>
      <c r="N178" s="230"/>
      <c r="O178" s="84"/>
      <c r="P178" s="84"/>
      <c r="Q178" s="84"/>
      <c r="R178" s="84"/>
      <c r="S178" s="84"/>
      <c r="T178" s="84"/>
      <c r="U178" s="85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375</v>
      </c>
      <c r="AU178" s="17" t="s">
        <v>81</v>
      </c>
    </row>
    <row r="179" s="12" customFormat="1" ht="25.92" customHeight="1">
      <c r="A179" s="12"/>
      <c r="B179" s="187"/>
      <c r="C179" s="188"/>
      <c r="D179" s="189" t="s">
        <v>72</v>
      </c>
      <c r="E179" s="190" t="s">
        <v>548</v>
      </c>
      <c r="F179" s="190" t="s">
        <v>549</v>
      </c>
      <c r="G179" s="188"/>
      <c r="H179" s="188"/>
      <c r="I179" s="191"/>
      <c r="J179" s="192">
        <f>BK179</f>
        <v>0</v>
      </c>
      <c r="K179" s="188"/>
      <c r="L179" s="193"/>
      <c r="M179" s="194"/>
      <c r="N179" s="195"/>
      <c r="O179" s="195"/>
      <c r="P179" s="196">
        <f>P180+P183+P187+P191+P194</f>
        <v>0</v>
      </c>
      <c r="Q179" s="195"/>
      <c r="R179" s="196">
        <f>R180+R183+R187+R191+R194</f>
        <v>0</v>
      </c>
      <c r="S179" s="195"/>
      <c r="T179" s="196">
        <f>T180+T183+T187+T191+T194</f>
        <v>0</v>
      </c>
      <c r="U179" s="197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8" t="s">
        <v>136</v>
      </c>
      <c r="AT179" s="199" t="s">
        <v>72</v>
      </c>
      <c r="AU179" s="199" t="s">
        <v>73</v>
      </c>
      <c r="AY179" s="198" t="s">
        <v>111</v>
      </c>
      <c r="BK179" s="200">
        <f>BK180+BK183+BK187+BK191+BK194</f>
        <v>0</v>
      </c>
    </row>
    <row r="180" s="12" customFormat="1" ht="22.8" customHeight="1">
      <c r="A180" s="12"/>
      <c r="B180" s="187"/>
      <c r="C180" s="188"/>
      <c r="D180" s="189" t="s">
        <v>72</v>
      </c>
      <c r="E180" s="201" t="s">
        <v>550</v>
      </c>
      <c r="F180" s="201" t="s">
        <v>551</v>
      </c>
      <c r="G180" s="188"/>
      <c r="H180" s="188"/>
      <c r="I180" s="191"/>
      <c r="J180" s="202">
        <f>BK180</f>
        <v>0</v>
      </c>
      <c r="K180" s="188"/>
      <c r="L180" s="193"/>
      <c r="M180" s="194"/>
      <c r="N180" s="195"/>
      <c r="O180" s="195"/>
      <c r="P180" s="196">
        <f>SUM(P181:P182)</f>
        <v>0</v>
      </c>
      <c r="Q180" s="195"/>
      <c r="R180" s="196">
        <f>SUM(R181:R182)</f>
        <v>0</v>
      </c>
      <c r="S180" s="195"/>
      <c r="T180" s="196">
        <f>SUM(T181:T182)</f>
        <v>0</v>
      </c>
      <c r="U180" s="197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98" t="s">
        <v>136</v>
      </c>
      <c r="AT180" s="199" t="s">
        <v>72</v>
      </c>
      <c r="AU180" s="199" t="s">
        <v>81</v>
      </c>
      <c r="AY180" s="198" t="s">
        <v>111</v>
      </c>
      <c r="BK180" s="200">
        <f>SUM(BK181:BK182)</f>
        <v>0</v>
      </c>
    </row>
    <row r="181" s="2" customFormat="1" ht="16.5" customHeight="1">
      <c r="A181" s="38"/>
      <c r="B181" s="39"/>
      <c r="C181" s="203" t="s">
        <v>288</v>
      </c>
      <c r="D181" s="203" t="s">
        <v>114</v>
      </c>
      <c r="E181" s="204" t="s">
        <v>552</v>
      </c>
      <c r="F181" s="205" t="s">
        <v>553</v>
      </c>
      <c r="G181" s="206" t="s">
        <v>554</v>
      </c>
      <c r="H181" s="207">
        <v>5</v>
      </c>
      <c r="I181" s="208"/>
      <c r="J181" s="209">
        <f>ROUND(I181*H181,2)</f>
        <v>0</v>
      </c>
      <c r="K181" s="205" t="s">
        <v>373</v>
      </c>
      <c r="L181" s="44"/>
      <c r="M181" s="210" t="s">
        <v>19</v>
      </c>
      <c r="N181" s="211" t="s">
        <v>44</v>
      </c>
      <c r="O181" s="84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2">
        <f>S181*H181</f>
        <v>0</v>
      </c>
      <c r="U181" s="213" t="s">
        <v>19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4" t="s">
        <v>81</v>
      </c>
      <c r="AT181" s="214" t="s">
        <v>114</v>
      </c>
      <c r="AU181" s="214" t="s">
        <v>83</v>
      </c>
      <c r="AY181" s="17" t="s">
        <v>111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7" t="s">
        <v>81</v>
      </c>
      <c r="BK181" s="215">
        <f>ROUND(I181*H181,2)</f>
        <v>0</v>
      </c>
      <c r="BL181" s="17" t="s">
        <v>81</v>
      </c>
      <c r="BM181" s="214" t="s">
        <v>555</v>
      </c>
    </row>
    <row r="182" s="2" customFormat="1">
      <c r="A182" s="38"/>
      <c r="B182" s="39"/>
      <c r="C182" s="40"/>
      <c r="D182" s="235" t="s">
        <v>375</v>
      </c>
      <c r="E182" s="40"/>
      <c r="F182" s="236" t="s">
        <v>556</v>
      </c>
      <c r="G182" s="40"/>
      <c r="H182" s="40"/>
      <c r="I182" s="228"/>
      <c r="J182" s="40"/>
      <c r="K182" s="40"/>
      <c r="L182" s="44"/>
      <c r="M182" s="229"/>
      <c r="N182" s="230"/>
      <c r="O182" s="84"/>
      <c r="P182" s="84"/>
      <c r="Q182" s="84"/>
      <c r="R182" s="84"/>
      <c r="S182" s="84"/>
      <c r="T182" s="84"/>
      <c r="U182" s="85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375</v>
      </c>
      <c r="AU182" s="17" t="s">
        <v>83</v>
      </c>
    </row>
    <row r="183" s="12" customFormat="1" ht="22.8" customHeight="1">
      <c r="A183" s="12"/>
      <c r="B183" s="187"/>
      <c r="C183" s="188"/>
      <c r="D183" s="189" t="s">
        <v>72</v>
      </c>
      <c r="E183" s="201" t="s">
        <v>557</v>
      </c>
      <c r="F183" s="201" t="s">
        <v>558</v>
      </c>
      <c r="G183" s="188"/>
      <c r="H183" s="188"/>
      <c r="I183" s="191"/>
      <c r="J183" s="202">
        <f>BK183</f>
        <v>0</v>
      </c>
      <c r="K183" s="188"/>
      <c r="L183" s="193"/>
      <c r="M183" s="194"/>
      <c r="N183" s="195"/>
      <c r="O183" s="195"/>
      <c r="P183" s="196">
        <f>SUM(P184:P186)</f>
        <v>0</v>
      </c>
      <c r="Q183" s="195"/>
      <c r="R183" s="196">
        <f>SUM(R184:R186)</f>
        <v>0</v>
      </c>
      <c r="S183" s="195"/>
      <c r="T183" s="196">
        <f>SUM(T184:T186)</f>
        <v>0</v>
      </c>
      <c r="U183" s="197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8" t="s">
        <v>136</v>
      </c>
      <c r="AT183" s="199" t="s">
        <v>72</v>
      </c>
      <c r="AU183" s="199" t="s">
        <v>81</v>
      </c>
      <c r="AY183" s="198" t="s">
        <v>111</v>
      </c>
      <c r="BK183" s="200">
        <f>SUM(BK184:BK186)</f>
        <v>0</v>
      </c>
    </row>
    <row r="184" s="2" customFormat="1" ht="16.5" customHeight="1">
      <c r="A184" s="38"/>
      <c r="B184" s="39"/>
      <c r="C184" s="203" t="s">
        <v>292</v>
      </c>
      <c r="D184" s="203" t="s">
        <v>114</v>
      </c>
      <c r="E184" s="204" t="s">
        <v>559</v>
      </c>
      <c r="F184" s="205" t="s">
        <v>560</v>
      </c>
      <c r="G184" s="206" t="s">
        <v>554</v>
      </c>
      <c r="H184" s="207">
        <v>5</v>
      </c>
      <c r="I184" s="208"/>
      <c r="J184" s="209">
        <f>ROUND(I184*H184,2)</f>
        <v>0</v>
      </c>
      <c r="K184" s="205" t="s">
        <v>373</v>
      </c>
      <c r="L184" s="44"/>
      <c r="M184" s="210" t="s">
        <v>19</v>
      </c>
      <c r="N184" s="211" t="s">
        <v>44</v>
      </c>
      <c r="O184" s="84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2">
        <f>S184*H184</f>
        <v>0</v>
      </c>
      <c r="U184" s="213" t="s">
        <v>19</v>
      </c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4" t="s">
        <v>81</v>
      </c>
      <c r="AT184" s="214" t="s">
        <v>114</v>
      </c>
      <c r="AU184" s="214" t="s">
        <v>83</v>
      </c>
      <c r="AY184" s="17" t="s">
        <v>111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7" t="s">
        <v>81</v>
      </c>
      <c r="BK184" s="215">
        <f>ROUND(I184*H184,2)</f>
        <v>0</v>
      </c>
      <c r="BL184" s="17" t="s">
        <v>81</v>
      </c>
      <c r="BM184" s="214" t="s">
        <v>561</v>
      </c>
    </row>
    <row r="185" s="2" customFormat="1">
      <c r="A185" s="38"/>
      <c r="B185" s="39"/>
      <c r="C185" s="40"/>
      <c r="D185" s="235" t="s">
        <v>375</v>
      </c>
      <c r="E185" s="40"/>
      <c r="F185" s="236" t="s">
        <v>562</v>
      </c>
      <c r="G185" s="40"/>
      <c r="H185" s="40"/>
      <c r="I185" s="228"/>
      <c r="J185" s="40"/>
      <c r="K185" s="40"/>
      <c r="L185" s="44"/>
      <c r="M185" s="229"/>
      <c r="N185" s="230"/>
      <c r="O185" s="84"/>
      <c r="P185" s="84"/>
      <c r="Q185" s="84"/>
      <c r="R185" s="84"/>
      <c r="S185" s="84"/>
      <c r="T185" s="84"/>
      <c r="U185" s="85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375</v>
      </c>
      <c r="AU185" s="17" t="s">
        <v>83</v>
      </c>
    </row>
    <row r="186" s="2" customFormat="1">
      <c r="A186" s="38"/>
      <c r="B186" s="39"/>
      <c r="C186" s="40"/>
      <c r="D186" s="226" t="s">
        <v>125</v>
      </c>
      <c r="E186" s="40"/>
      <c r="F186" s="227" t="s">
        <v>563</v>
      </c>
      <c r="G186" s="40"/>
      <c r="H186" s="40"/>
      <c r="I186" s="228"/>
      <c r="J186" s="40"/>
      <c r="K186" s="40"/>
      <c r="L186" s="44"/>
      <c r="M186" s="229"/>
      <c r="N186" s="230"/>
      <c r="O186" s="84"/>
      <c r="P186" s="84"/>
      <c r="Q186" s="84"/>
      <c r="R186" s="84"/>
      <c r="S186" s="84"/>
      <c r="T186" s="84"/>
      <c r="U186" s="85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125</v>
      </c>
      <c r="AU186" s="17" t="s">
        <v>83</v>
      </c>
    </row>
    <row r="187" s="12" customFormat="1" ht="22.8" customHeight="1">
      <c r="A187" s="12"/>
      <c r="B187" s="187"/>
      <c r="C187" s="188"/>
      <c r="D187" s="189" t="s">
        <v>72</v>
      </c>
      <c r="E187" s="201" t="s">
        <v>564</v>
      </c>
      <c r="F187" s="201" t="s">
        <v>565</v>
      </c>
      <c r="G187" s="188"/>
      <c r="H187" s="188"/>
      <c r="I187" s="191"/>
      <c r="J187" s="202">
        <f>BK187</f>
        <v>0</v>
      </c>
      <c r="K187" s="188"/>
      <c r="L187" s="193"/>
      <c r="M187" s="194"/>
      <c r="N187" s="195"/>
      <c r="O187" s="195"/>
      <c r="P187" s="196">
        <f>SUM(P188:P190)</f>
        <v>0</v>
      </c>
      <c r="Q187" s="195"/>
      <c r="R187" s="196">
        <f>SUM(R188:R190)</f>
        <v>0</v>
      </c>
      <c r="S187" s="195"/>
      <c r="T187" s="196">
        <f>SUM(T188:T190)</f>
        <v>0</v>
      </c>
      <c r="U187" s="197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8" t="s">
        <v>136</v>
      </c>
      <c r="AT187" s="199" t="s">
        <v>72</v>
      </c>
      <c r="AU187" s="199" t="s">
        <v>81</v>
      </c>
      <c r="AY187" s="198" t="s">
        <v>111</v>
      </c>
      <c r="BK187" s="200">
        <f>SUM(BK188:BK190)</f>
        <v>0</v>
      </c>
    </row>
    <row r="188" s="2" customFormat="1" ht="16.5" customHeight="1">
      <c r="A188" s="38"/>
      <c r="B188" s="39"/>
      <c r="C188" s="203" t="s">
        <v>296</v>
      </c>
      <c r="D188" s="203" t="s">
        <v>114</v>
      </c>
      <c r="E188" s="204" t="s">
        <v>566</v>
      </c>
      <c r="F188" s="205" t="s">
        <v>565</v>
      </c>
      <c r="G188" s="206" t="s">
        <v>567</v>
      </c>
      <c r="H188" s="247"/>
      <c r="I188" s="208"/>
      <c r="J188" s="209">
        <f>ROUND(I188*H188,2)</f>
        <v>0</v>
      </c>
      <c r="K188" s="205" t="s">
        <v>373</v>
      </c>
      <c r="L188" s="44"/>
      <c r="M188" s="210" t="s">
        <v>19</v>
      </c>
      <c r="N188" s="211" t="s">
        <v>44</v>
      </c>
      <c r="O188" s="84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2">
        <f>S188*H188</f>
        <v>0</v>
      </c>
      <c r="U188" s="213" t="s">
        <v>19</v>
      </c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4" t="s">
        <v>81</v>
      </c>
      <c r="AT188" s="214" t="s">
        <v>114</v>
      </c>
      <c r="AU188" s="214" t="s">
        <v>83</v>
      </c>
      <c r="AY188" s="17" t="s">
        <v>111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7" t="s">
        <v>81</v>
      </c>
      <c r="BK188" s="215">
        <f>ROUND(I188*H188,2)</f>
        <v>0</v>
      </c>
      <c r="BL188" s="17" t="s">
        <v>81</v>
      </c>
      <c r="BM188" s="214" t="s">
        <v>568</v>
      </c>
    </row>
    <row r="189" s="2" customFormat="1">
      <c r="A189" s="38"/>
      <c r="B189" s="39"/>
      <c r="C189" s="40"/>
      <c r="D189" s="235" t="s">
        <v>375</v>
      </c>
      <c r="E189" s="40"/>
      <c r="F189" s="236" t="s">
        <v>569</v>
      </c>
      <c r="G189" s="40"/>
      <c r="H189" s="40"/>
      <c r="I189" s="228"/>
      <c r="J189" s="40"/>
      <c r="K189" s="40"/>
      <c r="L189" s="44"/>
      <c r="M189" s="229"/>
      <c r="N189" s="230"/>
      <c r="O189" s="84"/>
      <c r="P189" s="84"/>
      <c r="Q189" s="84"/>
      <c r="R189" s="84"/>
      <c r="S189" s="84"/>
      <c r="T189" s="84"/>
      <c r="U189" s="85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375</v>
      </c>
      <c r="AU189" s="17" t="s">
        <v>83</v>
      </c>
    </row>
    <row r="190" s="2" customFormat="1">
      <c r="A190" s="38"/>
      <c r="B190" s="39"/>
      <c r="C190" s="40"/>
      <c r="D190" s="226" t="s">
        <v>125</v>
      </c>
      <c r="E190" s="40"/>
      <c r="F190" s="227" t="s">
        <v>570</v>
      </c>
      <c r="G190" s="40"/>
      <c r="H190" s="40"/>
      <c r="I190" s="228"/>
      <c r="J190" s="40"/>
      <c r="K190" s="40"/>
      <c r="L190" s="44"/>
      <c r="M190" s="229"/>
      <c r="N190" s="230"/>
      <c r="O190" s="84"/>
      <c r="P190" s="84"/>
      <c r="Q190" s="84"/>
      <c r="R190" s="84"/>
      <c r="S190" s="84"/>
      <c r="T190" s="84"/>
      <c r="U190" s="85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125</v>
      </c>
      <c r="AU190" s="17" t="s">
        <v>83</v>
      </c>
    </row>
    <row r="191" s="12" customFormat="1" ht="22.8" customHeight="1">
      <c r="A191" s="12"/>
      <c r="B191" s="187"/>
      <c r="C191" s="188"/>
      <c r="D191" s="189" t="s">
        <v>72</v>
      </c>
      <c r="E191" s="201" t="s">
        <v>571</v>
      </c>
      <c r="F191" s="201" t="s">
        <v>572</v>
      </c>
      <c r="G191" s="188"/>
      <c r="H191" s="188"/>
      <c r="I191" s="191"/>
      <c r="J191" s="202">
        <f>BK191</f>
        <v>0</v>
      </c>
      <c r="K191" s="188"/>
      <c r="L191" s="193"/>
      <c r="M191" s="194"/>
      <c r="N191" s="195"/>
      <c r="O191" s="195"/>
      <c r="P191" s="196">
        <f>SUM(P192:P193)</f>
        <v>0</v>
      </c>
      <c r="Q191" s="195"/>
      <c r="R191" s="196">
        <f>SUM(R192:R193)</f>
        <v>0</v>
      </c>
      <c r="S191" s="195"/>
      <c r="T191" s="196">
        <f>SUM(T192:T193)</f>
        <v>0</v>
      </c>
      <c r="U191" s="197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8" t="s">
        <v>136</v>
      </c>
      <c r="AT191" s="199" t="s">
        <v>72</v>
      </c>
      <c r="AU191" s="199" t="s">
        <v>81</v>
      </c>
      <c r="AY191" s="198" t="s">
        <v>111</v>
      </c>
      <c r="BK191" s="200">
        <f>SUM(BK192:BK193)</f>
        <v>0</v>
      </c>
    </row>
    <row r="192" s="2" customFormat="1" ht="16.5" customHeight="1">
      <c r="A192" s="38"/>
      <c r="B192" s="39"/>
      <c r="C192" s="203" t="s">
        <v>300</v>
      </c>
      <c r="D192" s="203" t="s">
        <v>114</v>
      </c>
      <c r="E192" s="204" t="s">
        <v>573</v>
      </c>
      <c r="F192" s="205" t="s">
        <v>574</v>
      </c>
      <c r="G192" s="206" t="s">
        <v>575</v>
      </c>
      <c r="H192" s="207">
        <v>2000</v>
      </c>
      <c r="I192" s="208"/>
      <c r="J192" s="209">
        <f>ROUND(I192*H192,2)</f>
        <v>0</v>
      </c>
      <c r="K192" s="205" t="s">
        <v>373</v>
      </c>
      <c r="L192" s="44"/>
      <c r="M192" s="210" t="s">
        <v>19</v>
      </c>
      <c r="N192" s="211" t="s">
        <v>44</v>
      </c>
      <c r="O192" s="84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2">
        <f>S192*H192</f>
        <v>0</v>
      </c>
      <c r="U192" s="213" t="s">
        <v>19</v>
      </c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4" t="s">
        <v>81</v>
      </c>
      <c r="AT192" s="214" t="s">
        <v>114</v>
      </c>
      <c r="AU192" s="214" t="s">
        <v>83</v>
      </c>
      <c r="AY192" s="17" t="s">
        <v>111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7" t="s">
        <v>81</v>
      </c>
      <c r="BK192" s="215">
        <f>ROUND(I192*H192,2)</f>
        <v>0</v>
      </c>
      <c r="BL192" s="17" t="s">
        <v>81</v>
      </c>
      <c r="BM192" s="214" t="s">
        <v>576</v>
      </c>
    </row>
    <row r="193" s="2" customFormat="1">
      <c r="A193" s="38"/>
      <c r="B193" s="39"/>
      <c r="C193" s="40"/>
      <c r="D193" s="235" t="s">
        <v>375</v>
      </c>
      <c r="E193" s="40"/>
      <c r="F193" s="236" t="s">
        <v>577</v>
      </c>
      <c r="G193" s="40"/>
      <c r="H193" s="40"/>
      <c r="I193" s="228"/>
      <c r="J193" s="40"/>
      <c r="K193" s="40"/>
      <c r="L193" s="44"/>
      <c r="M193" s="229"/>
      <c r="N193" s="230"/>
      <c r="O193" s="84"/>
      <c r="P193" s="84"/>
      <c r="Q193" s="84"/>
      <c r="R193" s="84"/>
      <c r="S193" s="84"/>
      <c r="T193" s="84"/>
      <c r="U193" s="85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375</v>
      </c>
      <c r="AU193" s="17" t="s">
        <v>83</v>
      </c>
    </row>
    <row r="194" s="12" customFormat="1" ht="22.8" customHeight="1">
      <c r="A194" s="12"/>
      <c r="B194" s="187"/>
      <c r="C194" s="188"/>
      <c r="D194" s="189" t="s">
        <v>72</v>
      </c>
      <c r="E194" s="201" t="s">
        <v>578</v>
      </c>
      <c r="F194" s="201" t="s">
        <v>579</v>
      </c>
      <c r="G194" s="188"/>
      <c r="H194" s="188"/>
      <c r="I194" s="191"/>
      <c r="J194" s="202">
        <f>BK194</f>
        <v>0</v>
      </c>
      <c r="K194" s="188"/>
      <c r="L194" s="193"/>
      <c r="M194" s="194"/>
      <c r="N194" s="195"/>
      <c r="O194" s="195"/>
      <c r="P194" s="196">
        <f>SUM(P195:P196)</f>
        <v>0</v>
      </c>
      <c r="Q194" s="195"/>
      <c r="R194" s="196">
        <f>SUM(R195:R196)</f>
        <v>0</v>
      </c>
      <c r="S194" s="195"/>
      <c r="T194" s="196">
        <f>SUM(T195:T196)</f>
        <v>0</v>
      </c>
      <c r="U194" s="197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8" t="s">
        <v>136</v>
      </c>
      <c r="AT194" s="199" t="s">
        <v>72</v>
      </c>
      <c r="AU194" s="199" t="s">
        <v>81</v>
      </c>
      <c r="AY194" s="198" t="s">
        <v>111</v>
      </c>
      <c r="BK194" s="200">
        <f>SUM(BK195:BK196)</f>
        <v>0</v>
      </c>
    </row>
    <row r="195" s="2" customFormat="1" ht="16.5" customHeight="1">
      <c r="A195" s="38"/>
      <c r="B195" s="39"/>
      <c r="C195" s="203" t="s">
        <v>304</v>
      </c>
      <c r="D195" s="203" t="s">
        <v>114</v>
      </c>
      <c r="E195" s="204" t="s">
        <v>580</v>
      </c>
      <c r="F195" s="205" t="s">
        <v>581</v>
      </c>
      <c r="G195" s="206" t="s">
        <v>575</v>
      </c>
      <c r="H195" s="207">
        <v>15000</v>
      </c>
      <c r="I195" s="208"/>
      <c r="J195" s="209">
        <f>ROUND(I195*H195,2)</f>
        <v>0</v>
      </c>
      <c r="K195" s="205" t="s">
        <v>373</v>
      </c>
      <c r="L195" s="44"/>
      <c r="M195" s="210" t="s">
        <v>19</v>
      </c>
      <c r="N195" s="211" t="s">
        <v>44</v>
      </c>
      <c r="O195" s="84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2">
        <f>S195*H195</f>
        <v>0</v>
      </c>
      <c r="U195" s="213" t="s">
        <v>19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4" t="s">
        <v>81</v>
      </c>
      <c r="AT195" s="214" t="s">
        <v>114</v>
      </c>
      <c r="AU195" s="214" t="s">
        <v>83</v>
      </c>
      <c r="AY195" s="17" t="s">
        <v>111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7" t="s">
        <v>81</v>
      </c>
      <c r="BK195" s="215">
        <f>ROUND(I195*H195,2)</f>
        <v>0</v>
      </c>
      <c r="BL195" s="17" t="s">
        <v>81</v>
      </c>
      <c r="BM195" s="214" t="s">
        <v>582</v>
      </c>
    </row>
    <row r="196" s="2" customFormat="1">
      <c r="A196" s="38"/>
      <c r="B196" s="39"/>
      <c r="C196" s="40"/>
      <c r="D196" s="235" t="s">
        <v>375</v>
      </c>
      <c r="E196" s="40"/>
      <c r="F196" s="236" t="s">
        <v>583</v>
      </c>
      <c r="G196" s="40"/>
      <c r="H196" s="40"/>
      <c r="I196" s="228"/>
      <c r="J196" s="40"/>
      <c r="K196" s="40"/>
      <c r="L196" s="44"/>
      <c r="M196" s="231"/>
      <c r="N196" s="232"/>
      <c r="O196" s="233"/>
      <c r="P196" s="233"/>
      <c r="Q196" s="233"/>
      <c r="R196" s="233"/>
      <c r="S196" s="233"/>
      <c r="T196" s="233"/>
      <c r="U196" s="234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375</v>
      </c>
      <c r="AU196" s="17" t="s">
        <v>83</v>
      </c>
    </row>
    <row r="197" s="2" customFormat="1" ht="6.96" customHeight="1">
      <c r="A197" s="38"/>
      <c r="B197" s="59"/>
      <c r="C197" s="60"/>
      <c r="D197" s="60"/>
      <c r="E197" s="60"/>
      <c r="F197" s="60"/>
      <c r="G197" s="60"/>
      <c r="H197" s="60"/>
      <c r="I197" s="60"/>
      <c r="J197" s="60"/>
      <c r="K197" s="60"/>
      <c r="L197" s="44"/>
      <c r="M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</row>
  </sheetData>
  <sheetProtection sheet="1" autoFilter="0" formatColumns="0" formatRows="0" objects="1" scenarios="1" spinCount="100000" saltValue="J664LbToA8sbvS4akFDIMbJV+CYUXkXj0ZF6AlTBHxkpx2cEy7kNqNiTRttAReq3OAwIXJ2IOpehVMCy7xegwA==" hashValue="yjELCTea1oMNuFKOuODtanytQG6Yo03wHsFJl2hFVLL5Tbzj3VGy1SrT2DbNoiXjOvIjMpeL6mFMEbk77/mr0g==" algorithmName="SHA-512" password="CC35"/>
  <autoFilter ref="C92:K196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4_01/914111111"/>
    <hyperlink ref="F100" r:id="rId2" display="https://podminky.urs.cz/item/CS_URS_2024_01/914511111"/>
    <hyperlink ref="F103" r:id="rId3" display="https://podminky.urs.cz/item/CS_URS_2024_01/914511112"/>
    <hyperlink ref="F106" r:id="rId4" display="https://podminky.urs.cz/item/CS_URS_2024_01/914531112"/>
    <hyperlink ref="F109" r:id="rId5" display="https://podminky.urs.cz/item/CS_URS_2024_01/945412111"/>
    <hyperlink ref="F111" r:id="rId6" display="https://podminky.urs.cz/item/CS_URS_2024_01/945412112"/>
    <hyperlink ref="F113" r:id="rId7" display="https://podminky.urs.cz/item/CS_URS_2024_01/945421110"/>
    <hyperlink ref="F115" r:id="rId8" display="https://podminky.urs.cz/item/CS_URS_2024_01/946111111"/>
    <hyperlink ref="F117" r:id="rId9" display="https://podminky.urs.cz/item/CS_URS_2024_01/946111112"/>
    <hyperlink ref="F119" r:id="rId10" display="https://podminky.urs.cz/item/CS_URS_2024_01/946111113"/>
    <hyperlink ref="F121" r:id="rId11" display="https://podminky.urs.cz/item/CS_URS_2024_01/946111211"/>
    <hyperlink ref="F123" r:id="rId12" display="https://podminky.urs.cz/item/CS_URS_2024_01/946111212"/>
    <hyperlink ref="F125" r:id="rId13" display="https://podminky.urs.cz/item/CS_URS_2024_01/946111213"/>
    <hyperlink ref="F127" r:id="rId14" display="https://podminky.urs.cz/item/CS_URS_2024_01/946111811"/>
    <hyperlink ref="F129" r:id="rId15" display="https://podminky.urs.cz/item/CS_URS_2024_01/946111812"/>
    <hyperlink ref="F131" r:id="rId16" display="https://podminky.urs.cz/item/CS_URS_2024_01/946111813"/>
    <hyperlink ref="F133" r:id="rId17" display="https://podminky.urs.cz/item/CS_URS_2024_01/953991111"/>
    <hyperlink ref="F135" r:id="rId18" display="https://podminky.urs.cz/item/CS_URS_2024_01/953991121"/>
    <hyperlink ref="F137" r:id="rId19" display="https://podminky.urs.cz/item/CS_URS_2024_01/953991211"/>
    <hyperlink ref="F139" r:id="rId20" display="https://podminky.urs.cz/item/CS_URS_2024_01/953991221"/>
    <hyperlink ref="F141" r:id="rId21" display="https://podminky.urs.cz/item/CS_URS_2024_01/953991311"/>
    <hyperlink ref="F143" r:id="rId22" display="https://podminky.urs.cz/item/CS_URS_2024_01/953991321"/>
    <hyperlink ref="F147" r:id="rId23" display="https://podminky.urs.cz/item/CS_URS_2024_01/741122211"/>
    <hyperlink ref="F151" r:id="rId24" display="https://podminky.urs.cz/item/CS_URS_2024_01/741130001"/>
    <hyperlink ref="F153" r:id="rId25" display="https://podminky.urs.cz/item/CS_URS_2024_01/741390942"/>
    <hyperlink ref="F157" r:id="rId26" display="https://podminky.urs.cz/item/CS_URS_2024_01/767721110"/>
    <hyperlink ref="F160" r:id="rId27" display="https://podminky.urs.cz/item/CS_URS_2024_01/767995111"/>
    <hyperlink ref="F163" r:id="rId28" display="https://podminky.urs.cz/item/CS_URS_2024_01/767995112"/>
    <hyperlink ref="F170" r:id="rId29" display="https://podminky.urs.cz/item/CS_URS_2024_01/HZS1212"/>
    <hyperlink ref="F172" r:id="rId30" display="https://podminky.urs.cz/item/CS_URS_2024_01/HZS1302"/>
    <hyperlink ref="F174" r:id="rId31" display="https://podminky.urs.cz/item/CS_URS_2024_01/HZS2132"/>
    <hyperlink ref="F176" r:id="rId32" display="https://podminky.urs.cz/item/CS_URS_2024_01/HZS2232"/>
    <hyperlink ref="F178" r:id="rId33" display="https://podminky.urs.cz/item/CS_URS_2024_01/HZS2492"/>
    <hyperlink ref="F182" r:id="rId34" display="https://podminky.urs.cz/item/CS_URS_2024_01/013002000"/>
    <hyperlink ref="F185" r:id="rId35" display="https://podminky.urs.cz/item/CS_URS_2024_01/032803000"/>
    <hyperlink ref="F189" r:id="rId36" display="https://podminky.urs.cz/item/CS_URS_2024_01/040001000"/>
    <hyperlink ref="F193" r:id="rId37" display="https://podminky.urs.cz/item/CS_URS_2024_01/065002000"/>
    <hyperlink ref="F196" r:id="rId38" display="https://podminky.urs.cz/item/CS_URS_2024_01/08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48" customWidth="1"/>
    <col min="2" max="2" width="1.667969" style="248" customWidth="1"/>
    <col min="3" max="4" width="5" style="248" customWidth="1"/>
    <col min="5" max="5" width="11.66016" style="248" customWidth="1"/>
    <col min="6" max="6" width="9.160156" style="248" customWidth="1"/>
    <col min="7" max="7" width="5" style="248" customWidth="1"/>
    <col min="8" max="8" width="77.83203" style="248" customWidth="1"/>
    <col min="9" max="10" width="20" style="248" customWidth="1"/>
    <col min="11" max="11" width="1.667969" style="248" customWidth="1"/>
  </cols>
  <sheetData>
    <row r="1" s="1" customFormat="1" ht="37.5" customHeight="1"/>
    <row r="2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="14" customFormat="1" ht="45" customHeight="1">
      <c r="B3" s="252"/>
      <c r="C3" s="253" t="s">
        <v>584</v>
      </c>
      <c r="D3" s="253"/>
      <c r="E3" s="253"/>
      <c r="F3" s="253"/>
      <c r="G3" s="253"/>
      <c r="H3" s="253"/>
      <c r="I3" s="253"/>
      <c r="J3" s="253"/>
      <c r="K3" s="254"/>
    </row>
    <row r="4" s="1" customFormat="1" ht="25.5" customHeight="1">
      <c r="B4" s="255"/>
      <c r="C4" s="256" t="s">
        <v>585</v>
      </c>
      <c r="D4" s="256"/>
      <c r="E4" s="256"/>
      <c r="F4" s="256"/>
      <c r="G4" s="256"/>
      <c r="H4" s="256"/>
      <c r="I4" s="256"/>
      <c r="J4" s="256"/>
      <c r="K4" s="257"/>
    </row>
    <row r="5" s="1" customFormat="1" ht="5.25" customHeight="1">
      <c r="B5" s="255"/>
      <c r="C5" s="258"/>
      <c r="D5" s="258"/>
      <c r="E5" s="258"/>
      <c r="F5" s="258"/>
      <c r="G5" s="258"/>
      <c r="H5" s="258"/>
      <c r="I5" s="258"/>
      <c r="J5" s="258"/>
      <c r="K5" s="257"/>
    </row>
    <row r="6" s="1" customFormat="1" ht="15" customHeight="1">
      <c r="B6" s="255"/>
      <c r="C6" s="259" t="s">
        <v>586</v>
      </c>
      <c r="D6" s="259"/>
      <c r="E6" s="259"/>
      <c r="F6" s="259"/>
      <c r="G6" s="259"/>
      <c r="H6" s="259"/>
      <c r="I6" s="259"/>
      <c r="J6" s="259"/>
      <c r="K6" s="257"/>
    </row>
    <row r="7" s="1" customFormat="1" ht="15" customHeight="1">
      <c r="B7" s="260"/>
      <c r="C7" s="259" t="s">
        <v>587</v>
      </c>
      <c r="D7" s="259"/>
      <c r="E7" s="259"/>
      <c r="F7" s="259"/>
      <c r="G7" s="259"/>
      <c r="H7" s="259"/>
      <c r="I7" s="259"/>
      <c r="J7" s="259"/>
      <c r="K7" s="257"/>
    </row>
    <row r="8" s="1" customFormat="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="1" customFormat="1" ht="15" customHeight="1">
      <c r="B9" s="260"/>
      <c r="C9" s="259" t="s">
        <v>588</v>
      </c>
      <c r="D9" s="259"/>
      <c r="E9" s="259"/>
      <c r="F9" s="259"/>
      <c r="G9" s="259"/>
      <c r="H9" s="259"/>
      <c r="I9" s="259"/>
      <c r="J9" s="259"/>
      <c r="K9" s="257"/>
    </row>
    <row r="10" s="1" customFormat="1" ht="15" customHeight="1">
      <c r="B10" s="260"/>
      <c r="C10" s="259"/>
      <c r="D10" s="259" t="s">
        <v>589</v>
      </c>
      <c r="E10" s="259"/>
      <c r="F10" s="259"/>
      <c r="G10" s="259"/>
      <c r="H10" s="259"/>
      <c r="I10" s="259"/>
      <c r="J10" s="259"/>
      <c r="K10" s="257"/>
    </row>
    <row r="11" s="1" customFormat="1" ht="15" customHeight="1">
      <c r="B11" s="260"/>
      <c r="C11" s="261"/>
      <c r="D11" s="259" t="s">
        <v>590</v>
      </c>
      <c r="E11" s="259"/>
      <c r="F11" s="259"/>
      <c r="G11" s="259"/>
      <c r="H11" s="259"/>
      <c r="I11" s="259"/>
      <c r="J11" s="259"/>
      <c r="K11" s="257"/>
    </row>
    <row r="12" s="1" customFormat="1" ht="15" customHeight="1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s="1" customFormat="1" ht="15" customHeight="1">
      <c r="B13" s="260"/>
      <c r="C13" s="261"/>
      <c r="D13" s="262" t="s">
        <v>591</v>
      </c>
      <c r="E13" s="259"/>
      <c r="F13" s="259"/>
      <c r="G13" s="259"/>
      <c r="H13" s="259"/>
      <c r="I13" s="259"/>
      <c r="J13" s="259"/>
      <c r="K13" s="257"/>
    </row>
    <row r="14" s="1" customFormat="1" ht="12.75" customHeight="1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s="1" customFormat="1" ht="15" customHeight="1">
      <c r="B15" s="260"/>
      <c r="C15" s="261"/>
      <c r="D15" s="259" t="s">
        <v>592</v>
      </c>
      <c r="E15" s="259"/>
      <c r="F15" s="259"/>
      <c r="G15" s="259"/>
      <c r="H15" s="259"/>
      <c r="I15" s="259"/>
      <c r="J15" s="259"/>
      <c r="K15" s="257"/>
    </row>
    <row r="16" s="1" customFormat="1" ht="15" customHeight="1">
      <c r="B16" s="260"/>
      <c r="C16" s="261"/>
      <c r="D16" s="259" t="s">
        <v>593</v>
      </c>
      <c r="E16" s="259"/>
      <c r="F16" s="259"/>
      <c r="G16" s="259"/>
      <c r="H16" s="259"/>
      <c r="I16" s="259"/>
      <c r="J16" s="259"/>
      <c r="K16" s="257"/>
    </row>
    <row r="17" s="1" customFormat="1" ht="15" customHeight="1">
      <c r="B17" s="260"/>
      <c r="C17" s="261"/>
      <c r="D17" s="259" t="s">
        <v>594</v>
      </c>
      <c r="E17" s="259"/>
      <c r="F17" s="259"/>
      <c r="G17" s="259"/>
      <c r="H17" s="259"/>
      <c r="I17" s="259"/>
      <c r="J17" s="259"/>
      <c r="K17" s="257"/>
    </row>
    <row r="18" s="1" customFormat="1" ht="15" customHeight="1">
      <c r="B18" s="260"/>
      <c r="C18" s="261"/>
      <c r="D18" s="261"/>
      <c r="E18" s="263" t="s">
        <v>595</v>
      </c>
      <c r="F18" s="259" t="s">
        <v>596</v>
      </c>
      <c r="G18" s="259"/>
      <c r="H18" s="259"/>
      <c r="I18" s="259"/>
      <c r="J18" s="259"/>
      <c r="K18" s="257"/>
    </row>
    <row r="19" s="1" customFormat="1" ht="15" customHeight="1">
      <c r="B19" s="260"/>
      <c r="C19" s="261"/>
      <c r="D19" s="261"/>
      <c r="E19" s="263" t="s">
        <v>597</v>
      </c>
      <c r="F19" s="259" t="s">
        <v>598</v>
      </c>
      <c r="G19" s="259"/>
      <c r="H19" s="259"/>
      <c r="I19" s="259"/>
      <c r="J19" s="259"/>
      <c r="K19" s="257"/>
    </row>
    <row r="20" s="1" customFormat="1" ht="15" customHeight="1">
      <c r="B20" s="260"/>
      <c r="C20" s="261"/>
      <c r="D20" s="261"/>
      <c r="E20" s="263" t="s">
        <v>80</v>
      </c>
      <c r="F20" s="259" t="s">
        <v>599</v>
      </c>
      <c r="G20" s="259"/>
      <c r="H20" s="259"/>
      <c r="I20" s="259"/>
      <c r="J20" s="259"/>
      <c r="K20" s="257"/>
    </row>
    <row r="21" s="1" customFormat="1" ht="15" customHeight="1">
      <c r="B21" s="260"/>
      <c r="C21" s="261"/>
      <c r="D21" s="261"/>
      <c r="E21" s="263" t="s">
        <v>600</v>
      </c>
      <c r="F21" s="259" t="s">
        <v>601</v>
      </c>
      <c r="G21" s="259"/>
      <c r="H21" s="259"/>
      <c r="I21" s="259"/>
      <c r="J21" s="259"/>
      <c r="K21" s="257"/>
    </row>
    <row r="22" s="1" customFormat="1" ht="15" customHeight="1">
      <c r="B22" s="260"/>
      <c r="C22" s="261"/>
      <c r="D22" s="261"/>
      <c r="E22" s="263" t="s">
        <v>602</v>
      </c>
      <c r="F22" s="259" t="s">
        <v>603</v>
      </c>
      <c r="G22" s="259"/>
      <c r="H22" s="259"/>
      <c r="I22" s="259"/>
      <c r="J22" s="259"/>
      <c r="K22" s="257"/>
    </row>
    <row r="23" s="1" customFormat="1" ht="15" customHeight="1">
      <c r="B23" s="260"/>
      <c r="C23" s="261"/>
      <c r="D23" s="261"/>
      <c r="E23" s="263" t="s">
        <v>604</v>
      </c>
      <c r="F23" s="259" t="s">
        <v>605</v>
      </c>
      <c r="G23" s="259"/>
      <c r="H23" s="259"/>
      <c r="I23" s="259"/>
      <c r="J23" s="259"/>
      <c r="K23" s="257"/>
    </row>
    <row r="24" s="1" customFormat="1" ht="12.75" customHeight="1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s="1" customFormat="1" ht="15" customHeight="1">
      <c r="B25" s="260"/>
      <c r="C25" s="259" t="s">
        <v>606</v>
      </c>
      <c r="D25" s="259"/>
      <c r="E25" s="259"/>
      <c r="F25" s="259"/>
      <c r="G25" s="259"/>
      <c r="H25" s="259"/>
      <c r="I25" s="259"/>
      <c r="J25" s="259"/>
      <c r="K25" s="257"/>
    </row>
    <row r="26" s="1" customFormat="1" ht="15" customHeight="1">
      <c r="B26" s="260"/>
      <c r="C26" s="259" t="s">
        <v>607</v>
      </c>
      <c r="D26" s="259"/>
      <c r="E26" s="259"/>
      <c r="F26" s="259"/>
      <c r="G26" s="259"/>
      <c r="H26" s="259"/>
      <c r="I26" s="259"/>
      <c r="J26" s="259"/>
      <c r="K26" s="257"/>
    </row>
    <row r="27" s="1" customFormat="1" ht="15" customHeight="1">
      <c r="B27" s="260"/>
      <c r="C27" s="259"/>
      <c r="D27" s="259" t="s">
        <v>608</v>
      </c>
      <c r="E27" s="259"/>
      <c r="F27" s="259"/>
      <c r="G27" s="259"/>
      <c r="H27" s="259"/>
      <c r="I27" s="259"/>
      <c r="J27" s="259"/>
      <c r="K27" s="257"/>
    </row>
    <row r="28" s="1" customFormat="1" ht="15" customHeight="1">
      <c r="B28" s="260"/>
      <c r="C28" s="261"/>
      <c r="D28" s="259" t="s">
        <v>609</v>
      </c>
      <c r="E28" s="259"/>
      <c r="F28" s="259"/>
      <c r="G28" s="259"/>
      <c r="H28" s="259"/>
      <c r="I28" s="259"/>
      <c r="J28" s="259"/>
      <c r="K28" s="257"/>
    </row>
    <row r="29" s="1" customFormat="1" ht="12.75" customHeight="1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s="1" customFormat="1" ht="15" customHeight="1">
      <c r="B30" s="260"/>
      <c r="C30" s="261"/>
      <c r="D30" s="259" t="s">
        <v>610</v>
      </c>
      <c r="E30" s="259"/>
      <c r="F30" s="259"/>
      <c r="G30" s="259"/>
      <c r="H30" s="259"/>
      <c r="I30" s="259"/>
      <c r="J30" s="259"/>
      <c r="K30" s="257"/>
    </row>
    <row r="31" s="1" customFormat="1" ht="15" customHeight="1">
      <c r="B31" s="260"/>
      <c r="C31" s="261"/>
      <c r="D31" s="259" t="s">
        <v>611</v>
      </c>
      <c r="E31" s="259"/>
      <c r="F31" s="259"/>
      <c r="G31" s="259"/>
      <c r="H31" s="259"/>
      <c r="I31" s="259"/>
      <c r="J31" s="259"/>
      <c r="K31" s="257"/>
    </row>
    <row r="32" s="1" customFormat="1" ht="12.75" customHeight="1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s="1" customFormat="1" ht="15" customHeight="1">
      <c r="B33" s="260"/>
      <c r="C33" s="261"/>
      <c r="D33" s="259" t="s">
        <v>612</v>
      </c>
      <c r="E33" s="259"/>
      <c r="F33" s="259"/>
      <c r="G33" s="259"/>
      <c r="H33" s="259"/>
      <c r="I33" s="259"/>
      <c r="J33" s="259"/>
      <c r="K33" s="257"/>
    </row>
    <row r="34" s="1" customFormat="1" ht="15" customHeight="1">
      <c r="B34" s="260"/>
      <c r="C34" s="261"/>
      <c r="D34" s="259" t="s">
        <v>613</v>
      </c>
      <c r="E34" s="259"/>
      <c r="F34" s="259"/>
      <c r="G34" s="259"/>
      <c r="H34" s="259"/>
      <c r="I34" s="259"/>
      <c r="J34" s="259"/>
      <c r="K34" s="257"/>
    </row>
    <row r="35" s="1" customFormat="1" ht="15" customHeight="1">
      <c r="B35" s="260"/>
      <c r="C35" s="261"/>
      <c r="D35" s="259" t="s">
        <v>614</v>
      </c>
      <c r="E35" s="259"/>
      <c r="F35" s="259"/>
      <c r="G35" s="259"/>
      <c r="H35" s="259"/>
      <c r="I35" s="259"/>
      <c r="J35" s="259"/>
      <c r="K35" s="257"/>
    </row>
    <row r="36" s="1" customFormat="1" ht="15" customHeight="1">
      <c r="B36" s="260"/>
      <c r="C36" s="261"/>
      <c r="D36" s="259"/>
      <c r="E36" s="262" t="s">
        <v>97</v>
      </c>
      <c r="F36" s="259"/>
      <c r="G36" s="259" t="s">
        <v>615</v>
      </c>
      <c r="H36" s="259"/>
      <c r="I36" s="259"/>
      <c r="J36" s="259"/>
      <c r="K36" s="257"/>
    </row>
    <row r="37" s="1" customFormat="1" ht="30.75" customHeight="1">
      <c r="B37" s="260"/>
      <c r="C37" s="261"/>
      <c r="D37" s="259"/>
      <c r="E37" s="262" t="s">
        <v>616</v>
      </c>
      <c r="F37" s="259"/>
      <c r="G37" s="259" t="s">
        <v>617</v>
      </c>
      <c r="H37" s="259"/>
      <c r="I37" s="259"/>
      <c r="J37" s="259"/>
      <c r="K37" s="257"/>
    </row>
    <row r="38" s="1" customFormat="1" ht="15" customHeight="1">
      <c r="B38" s="260"/>
      <c r="C38" s="261"/>
      <c r="D38" s="259"/>
      <c r="E38" s="262" t="s">
        <v>54</v>
      </c>
      <c r="F38" s="259"/>
      <c r="G38" s="259" t="s">
        <v>618</v>
      </c>
      <c r="H38" s="259"/>
      <c r="I38" s="259"/>
      <c r="J38" s="259"/>
      <c r="K38" s="257"/>
    </row>
    <row r="39" s="1" customFormat="1" ht="15" customHeight="1">
      <c r="B39" s="260"/>
      <c r="C39" s="261"/>
      <c r="D39" s="259"/>
      <c r="E39" s="262" t="s">
        <v>55</v>
      </c>
      <c r="F39" s="259"/>
      <c r="G39" s="259" t="s">
        <v>619</v>
      </c>
      <c r="H39" s="259"/>
      <c r="I39" s="259"/>
      <c r="J39" s="259"/>
      <c r="K39" s="257"/>
    </row>
    <row r="40" s="1" customFormat="1" ht="15" customHeight="1">
      <c r="B40" s="260"/>
      <c r="C40" s="261"/>
      <c r="D40" s="259"/>
      <c r="E40" s="262" t="s">
        <v>98</v>
      </c>
      <c r="F40" s="259"/>
      <c r="G40" s="259" t="s">
        <v>620</v>
      </c>
      <c r="H40" s="259"/>
      <c r="I40" s="259"/>
      <c r="J40" s="259"/>
      <c r="K40" s="257"/>
    </row>
    <row r="41" s="1" customFormat="1" ht="15" customHeight="1">
      <c r="B41" s="260"/>
      <c r="C41" s="261"/>
      <c r="D41" s="259"/>
      <c r="E41" s="262" t="s">
        <v>99</v>
      </c>
      <c r="F41" s="259"/>
      <c r="G41" s="259" t="s">
        <v>621</v>
      </c>
      <c r="H41" s="259"/>
      <c r="I41" s="259"/>
      <c r="J41" s="259"/>
      <c r="K41" s="257"/>
    </row>
    <row r="42" s="1" customFormat="1" ht="15" customHeight="1">
      <c r="B42" s="260"/>
      <c r="C42" s="261"/>
      <c r="D42" s="259"/>
      <c r="E42" s="262" t="s">
        <v>622</v>
      </c>
      <c r="F42" s="259"/>
      <c r="G42" s="259" t="s">
        <v>623</v>
      </c>
      <c r="H42" s="259"/>
      <c r="I42" s="259"/>
      <c r="J42" s="259"/>
      <c r="K42" s="257"/>
    </row>
    <row r="43" s="1" customFormat="1" ht="15" customHeight="1">
      <c r="B43" s="260"/>
      <c r="C43" s="261"/>
      <c r="D43" s="259"/>
      <c r="E43" s="262"/>
      <c r="F43" s="259"/>
      <c r="G43" s="259" t="s">
        <v>624</v>
      </c>
      <c r="H43" s="259"/>
      <c r="I43" s="259"/>
      <c r="J43" s="259"/>
      <c r="K43" s="257"/>
    </row>
    <row r="44" s="1" customFormat="1" ht="15" customHeight="1">
      <c r="B44" s="260"/>
      <c r="C44" s="261"/>
      <c r="D44" s="259"/>
      <c r="E44" s="262" t="s">
        <v>625</v>
      </c>
      <c r="F44" s="259"/>
      <c r="G44" s="259" t="s">
        <v>626</v>
      </c>
      <c r="H44" s="259"/>
      <c r="I44" s="259"/>
      <c r="J44" s="259"/>
      <c r="K44" s="257"/>
    </row>
    <row r="45" s="1" customFormat="1" ht="15" customHeight="1">
      <c r="B45" s="260"/>
      <c r="C45" s="261"/>
      <c r="D45" s="259"/>
      <c r="E45" s="262" t="s">
        <v>101</v>
      </c>
      <c r="F45" s="259"/>
      <c r="G45" s="259" t="s">
        <v>627</v>
      </c>
      <c r="H45" s="259"/>
      <c r="I45" s="259"/>
      <c r="J45" s="259"/>
      <c r="K45" s="257"/>
    </row>
    <row r="46" s="1" customFormat="1" ht="12.75" customHeight="1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s="1" customFormat="1" ht="15" customHeight="1">
      <c r="B47" s="260"/>
      <c r="C47" s="261"/>
      <c r="D47" s="259" t="s">
        <v>628</v>
      </c>
      <c r="E47" s="259"/>
      <c r="F47" s="259"/>
      <c r="G47" s="259"/>
      <c r="H47" s="259"/>
      <c r="I47" s="259"/>
      <c r="J47" s="259"/>
      <c r="K47" s="257"/>
    </row>
    <row r="48" s="1" customFormat="1" ht="15" customHeight="1">
      <c r="B48" s="260"/>
      <c r="C48" s="261"/>
      <c r="D48" s="261"/>
      <c r="E48" s="259" t="s">
        <v>629</v>
      </c>
      <c r="F48" s="259"/>
      <c r="G48" s="259"/>
      <c r="H48" s="259"/>
      <c r="I48" s="259"/>
      <c r="J48" s="259"/>
      <c r="K48" s="257"/>
    </row>
    <row r="49" s="1" customFormat="1" ht="15" customHeight="1">
      <c r="B49" s="260"/>
      <c r="C49" s="261"/>
      <c r="D49" s="261"/>
      <c r="E49" s="259" t="s">
        <v>630</v>
      </c>
      <c r="F49" s="259"/>
      <c r="G49" s="259"/>
      <c r="H49" s="259"/>
      <c r="I49" s="259"/>
      <c r="J49" s="259"/>
      <c r="K49" s="257"/>
    </row>
    <row r="50" s="1" customFormat="1" ht="15" customHeight="1">
      <c r="B50" s="260"/>
      <c r="C50" s="261"/>
      <c r="D50" s="261"/>
      <c r="E50" s="259" t="s">
        <v>631</v>
      </c>
      <c r="F50" s="259"/>
      <c r="G50" s="259"/>
      <c r="H50" s="259"/>
      <c r="I50" s="259"/>
      <c r="J50" s="259"/>
      <c r="K50" s="257"/>
    </row>
    <row r="51" s="1" customFormat="1" ht="15" customHeight="1">
      <c r="B51" s="260"/>
      <c r="C51" s="261"/>
      <c r="D51" s="259" t="s">
        <v>632</v>
      </c>
      <c r="E51" s="259"/>
      <c r="F51" s="259"/>
      <c r="G51" s="259"/>
      <c r="H51" s="259"/>
      <c r="I51" s="259"/>
      <c r="J51" s="259"/>
      <c r="K51" s="257"/>
    </row>
    <row r="52" s="1" customFormat="1" ht="25.5" customHeight="1">
      <c r="B52" s="255"/>
      <c r="C52" s="256" t="s">
        <v>633</v>
      </c>
      <c r="D52" s="256"/>
      <c r="E52" s="256"/>
      <c r="F52" s="256"/>
      <c r="G52" s="256"/>
      <c r="H52" s="256"/>
      <c r="I52" s="256"/>
      <c r="J52" s="256"/>
      <c r="K52" s="257"/>
    </row>
    <row r="53" s="1" customFormat="1" ht="5.25" customHeight="1">
      <c r="B53" s="255"/>
      <c r="C53" s="258"/>
      <c r="D53" s="258"/>
      <c r="E53" s="258"/>
      <c r="F53" s="258"/>
      <c r="G53" s="258"/>
      <c r="H53" s="258"/>
      <c r="I53" s="258"/>
      <c r="J53" s="258"/>
      <c r="K53" s="257"/>
    </row>
    <row r="54" s="1" customFormat="1" ht="15" customHeight="1">
      <c r="B54" s="255"/>
      <c r="C54" s="259" t="s">
        <v>634</v>
      </c>
      <c r="D54" s="259"/>
      <c r="E54" s="259"/>
      <c r="F54" s="259"/>
      <c r="G54" s="259"/>
      <c r="H54" s="259"/>
      <c r="I54" s="259"/>
      <c r="J54" s="259"/>
      <c r="K54" s="257"/>
    </row>
    <row r="55" s="1" customFormat="1" ht="15" customHeight="1">
      <c r="B55" s="255"/>
      <c r="C55" s="259" t="s">
        <v>635</v>
      </c>
      <c r="D55" s="259"/>
      <c r="E55" s="259"/>
      <c r="F55" s="259"/>
      <c r="G55" s="259"/>
      <c r="H55" s="259"/>
      <c r="I55" s="259"/>
      <c r="J55" s="259"/>
      <c r="K55" s="257"/>
    </row>
    <row r="56" s="1" customFormat="1" ht="12.75" customHeight="1">
      <c r="B56" s="255"/>
      <c r="C56" s="259"/>
      <c r="D56" s="259"/>
      <c r="E56" s="259"/>
      <c r="F56" s="259"/>
      <c r="G56" s="259"/>
      <c r="H56" s="259"/>
      <c r="I56" s="259"/>
      <c r="J56" s="259"/>
      <c r="K56" s="257"/>
    </row>
    <row r="57" s="1" customFormat="1" ht="15" customHeight="1">
      <c r="B57" s="255"/>
      <c r="C57" s="259" t="s">
        <v>636</v>
      </c>
      <c r="D57" s="259"/>
      <c r="E57" s="259"/>
      <c r="F57" s="259"/>
      <c r="G57" s="259"/>
      <c r="H57" s="259"/>
      <c r="I57" s="259"/>
      <c r="J57" s="259"/>
      <c r="K57" s="257"/>
    </row>
    <row r="58" s="1" customFormat="1" ht="15" customHeight="1">
      <c r="B58" s="255"/>
      <c r="C58" s="261"/>
      <c r="D58" s="259" t="s">
        <v>637</v>
      </c>
      <c r="E58" s="259"/>
      <c r="F58" s="259"/>
      <c r="G58" s="259"/>
      <c r="H58" s="259"/>
      <c r="I58" s="259"/>
      <c r="J58" s="259"/>
      <c r="K58" s="257"/>
    </row>
    <row r="59" s="1" customFormat="1" ht="15" customHeight="1">
      <c r="B59" s="255"/>
      <c r="C59" s="261"/>
      <c r="D59" s="259" t="s">
        <v>638</v>
      </c>
      <c r="E59" s="259"/>
      <c r="F59" s="259"/>
      <c r="G59" s="259"/>
      <c r="H59" s="259"/>
      <c r="I59" s="259"/>
      <c r="J59" s="259"/>
      <c r="K59" s="257"/>
    </row>
    <row r="60" s="1" customFormat="1" ht="15" customHeight="1">
      <c r="B60" s="255"/>
      <c r="C60" s="261"/>
      <c r="D60" s="259" t="s">
        <v>639</v>
      </c>
      <c r="E60" s="259"/>
      <c r="F60" s="259"/>
      <c r="G60" s="259"/>
      <c r="H60" s="259"/>
      <c r="I60" s="259"/>
      <c r="J60" s="259"/>
      <c r="K60" s="257"/>
    </row>
    <row r="61" s="1" customFormat="1" ht="15" customHeight="1">
      <c r="B61" s="255"/>
      <c r="C61" s="261"/>
      <c r="D61" s="259" t="s">
        <v>640</v>
      </c>
      <c r="E61" s="259"/>
      <c r="F61" s="259"/>
      <c r="G61" s="259"/>
      <c r="H61" s="259"/>
      <c r="I61" s="259"/>
      <c r="J61" s="259"/>
      <c r="K61" s="257"/>
    </row>
    <row r="62" s="1" customFormat="1" ht="15" customHeight="1">
      <c r="B62" s="255"/>
      <c r="C62" s="261"/>
      <c r="D62" s="264" t="s">
        <v>641</v>
      </c>
      <c r="E62" s="264"/>
      <c r="F62" s="264"/>
      <c r="G62" s="264"/>
      <c r="H62" s="264"/>
      <c r="I62" s="264"/>
      <c r="J62" s="264"/>
      <c r="K62" s="257"/>
    </row>
    <row r="63" s="1" customFormat="1" ht="15" customHeight="1">
      <c r="B63" s="255"/>
      <c r="C63" s="261"/>
      <c r="D63" s="259" t="s">
        <v>642</v>
      </c>
      <c r="E63" s="259"/>
      <c r="F63" s="259"/>
      <c r="G63" s="259"/>
      <c r="H63" s="259"/>
      <c r="I63" s="259"/>
      <c r="J63" s="259"/>
      <c r="K63" s="257"/>
    </row>
    <row r="64" s="1" customFormat="1" ht="12.75" customHeight="1">
      <c r="B64" s="255"/>
      <c r="C64" s="261"/>
      <c r="D64" s="261"/>
      <c r="E64" s="265"/>
      <c r="F64" s="261"/>
      <c r="G64" s="261"/>
      <c r="H64" s="261"/>
      <c r="I64" s="261"/>
      <c r="J64" s="261"/>
      <c r="K64" s="257"/>
    </row>
    <row r="65" s="1" customFormat="1" ht="15" customHeight="1">
      <c r="B65" s="255"/>
      <c r="C65" s="261"/>
      <c r="D65" s="259" t="s">
        <v>643</v>
      </c>
      <c r="E65" s="259"/>
      <c r="F65" s="259"/>
      <c r="G65" s="259"/>
      <c r="H65" s="259"/>
      <c r="I65" s="259"/>
      <c r="J65" s="259"/>
      <c r="K65" s="257"/>
    </row>
    <row r="66" s="1" customFormat="1" ht="15" customHeight="1">
      <c r="B66" s="255"/>
      <c r="C66" s="261"/>
      <c r="D66" s="264" t="s">
        <v>644</v>
      </c>
      <c r="E66" s="264"/>
      <c r="F66" s="264"/>
      <c r="G66" s="264"/>
      <c r="H66" s="264"/>
      <c r="I66" s="264"/>
      <c r="J66" s="264"/>
      <c r="K66" s="257"/>
    </row>
    <row r="67" s="1" customFormat="1" ht="15" customHeight="1">
      <c r="B67" s="255"/>
      <c r="C67" s="261"/>
      <c r="D67" s="259" t="s">
        <v>645</v>
      </c>
      <c r="E67" s="259"/>
      <c r="F67" s="259"/>
      <c r="G67" s="259"/>
      <c r="H67" s="259"/>
      <c r="I67" s="259"/>
      <c r="J67" s="259"/>
      <c r="K67" s="257"/>
    </row>
    <row r="68" s="1" customFormat="1" ht="15" customHeight="1">
      <c r="B68" s="255"/>
      <c r="C68" s="261"/>
      <c r="D68" s="259" t="s">
        <v>646</v>
      </c>
      <c r="E68" s="259"/>
      <c r="F68" s="259"/>
      <c r="G68" s="259"/>
      <c r="H68" s="259"/>
      <c r="I68" s="259"/>
      <c r="J68" s="259"/>
      <c r="K68" s="257"/>
    </row>
    <row r="69" s="1" customFormat="1" ht="15" customHeight="1">
      <c r="B69" s="255"/>
      <c r="C69" s="261"/>
      <c r="D69" s="259" t="s">
        <v>647</v>
      </c>
      <c r="E69" s="259"/>
      <c r="F69" s="259"/>
      <c r="G69" s="259"/>
      <c r="H69" s="259"/>
      <c r="I69" s="259"/>
      <c r="J69" s="259"/>
      <c r="K69" s="257"/>
    </row>
    <row r="70" s="1" customFormat="1" ht="15" customHeight="1">
      <c r="B70" s="255"/>
      <c r="C70" s="261"/>
      <c r="D70" s="259" t="s">
        <v>648</v>
      </c>
      <c r="E70" s="259"/>
      <c r="F70" s="259"/>
      <c r="G70" s="259"/>
      <c r="H70" s="259"/>
      <c r="I70" s="259"/>
      <c r="J70" s="259"/>
      <c r="K70" s="257"/>
    </row>
    <row r="71" s="1" customFormat="1" ht="12.75" customHeight="1">
      <c r="B71" s="266"/>
      <c r="C71" s="267"/>
      <c r="D71" s="267"/>
      <c r="E71" s="267"/>
      <c r="F71" s="267"/>
      <c r="G71" s="267"/>
      <c r="H71" s="267"/>
      <c r="I71" s="267"/>
      <c r="J71" s="267"/>
      <c r="K71" s="268"/>
    </row>
    <row r="72" s="1" customFormat="1" ht="18.75" customHeight="1">
      <c r="B72" s="269"/>
      <c r="C72" s="269"/>
      <c r="D72" s="269"/>
      <c r="E72" s="269"/>
      <c r="F72" s="269"/>
      <c r="G72" s="269"/>
      <c r="H72" s="269"/>
      <c r="I72" s="269"/>
      <c r="J72" s="269"/>
      <c r="K72" s="270"/>
    </row>
    <row r="73" s="1" customFormat="1" ht="18.75" customHeight="1">
      <c r="B73" s="270"/>
      <c r="C73" s="270"/>
      <c r="D73" s="270"/>
      <c r="E73" s="270"/>
      <c r="F73" s="270"/>
      <c r="G73" s="270"/>
      <c r="H73" s="270"/>
      <c r="I73" s="270"/>
      <c r="J73" s="270"/>
      <c r="K73" s="270"/>
    </row>
    <row r="74" s="1" customFormat="1" ht="7.5" customHeight="1">
      <c r="B74" s="271"/>
      <c r="C74" s="272"/>
      <c r="D74" s="272"/>
      <c r="E74" s="272"/>
      <c r="F74" s="272"/>
      <c r="G74" s="272"/>
      <c r="H74" s="272"/>
      <c r="I74" s="272"/>
      <c r="J74" s="272"/>
      <c r="K74" s="273"/>
    </row>
    <row r="75" s="1" customFormat="1" ht="45" customHeight="1">
      <c r="B75" s="274"/>
      <c r="C75" s="275" t="s">
        <v>649</v>
      </c>
      <c r="D75" s="275"/>
      <c r="E75" s="275"/>
      <c r="F75" s="275"/>
      <c r="G75" s="275"/>
      <c r="H75" s="275"/>
      <c r="I75" s="275"/>
      <c r="J75" s="275"/>
      <c r="K75" s="276"/>
    </row>
    <row r="76" s="1" customFormat="1" ht="17.25" customHeight="1">
      <c r="B76" s="274"/>
      <c r="C76" s="277" t="s">
        <v>650</v>
      </c>
      <c r="D76" s="277"/>
      <c r="E76" s="277"/>
      <c r="F76" s="277" t="s">
        <v>651</v>
      </c>
      <c r="G76" s="278"/>
      <c r="H76" s="277" t="s">
        <v>55</v>
      </c>
      <c r="I76" s="277" t="s">
        <v>58</v>
      </c>
      <c r="J76" s="277" t="s">
        <v>652</v>
      </c>
      <c r="K76" s="276"/>
    </row>
    <row r="77" s="1" customFormat="1" ht="17.25" customHeight="1">
      <c r="B77" s="274"/>
      <c r="C77" s="279" t="s">
        <v>653</v>
      </c>
      <c r="D77" s="279"/>
      <c r="E77" s="279"/>
      <c r="F77" s="280" t="s">
        <v>654</v>
      </c>
      <c r="G77" s="281"/>
      <c r="H77" s="279"/>
      <c r="I77" s="279"/>
      <c r="J77" s="279" t="s">
        <v>655</v>
      </c>
      <c r="K77" s="276"/>
    </row>
    <row r="78" s="1" customFormat="1" ht="5.25" customHeight="1">
      <c r="B78" s="274"/>
      <c r="C78" s="282"/>
      <c r="D78" s="282"/>
      <c r="E78" s="282"/>
      <c r="F78" s="282"/>
      <c r="G78" s="283"/>
      <c r="H78" s="282"/>
      <c r="I78" s="282"/>
      <c r="J78" s="282"/>
      <c r="K78" s="276"/>
    </row>
    <row r="79" s="1" customFormat="1" ht="15" customHeight="1">
      <c r="B79" s="274"/>
      <c r="C79" s="262" t="s">
        <v>54</v>
      </c>
      <c r="D79" s="284"/>
      <c r="E79" s="284"/>
      <c r="F79" s="285" t="s">
        <v>656</v>
      </c>
      <c r="G79" s="286"/>
      <c r="H79" s="262" t="s">
        <v>657</v>
      </c>
      <c r="I79" s="262" t="s">
        <v>658</v>
      </c>
      <c r="J79" s="262">
        <v>20</v>
      </c>
      <c r="K79" s="276"/>
    </row>
    <row r="80" s="1" customFormat="1" ht="15" customHeight="1">
      <c r="B80" s="274"/>
      <c r="C80" s="262" t="s">
        <v>659</v>
      </c>
      <c r="D80" s="262"/>
      <c r="E80" s="262"/>
      <c r="F80" s="285" t="s">
        <v>656</v>
      </c>
      <c r="G80" s="286"/>
      <c r="H80" s="262" t="s">
        <v>660</v>
      </c>
      <c r="I80" s="262" t="s">
        <v>658</v>
      </c>
      <c r="J80" s="262">
        <v>120</v>
      </c>
      <c r="K80" s="276"/>
    </row>
    <row r="81" s="1" customFormat="1" ht="15" customHeight="1">
      <c r="B81" s="287"/>
      <c r="C81" s="262" t="s">
        <v>661</v>
      </c>
      <c r="D81" s="262"/>
      <c r="E81" s="262"/>
      <c r="F81" s="285" t="s">
        <v>662</v>
      </c>
      <c r="G81" s="286"/>
      <c r="H81" s="262" t="s">
        <v>663</v>
      </c>
      <c r="I81" s="262" t="s">
        <v>658</v>
      </c>
      <c r="J81" s="262">
        <v>50</v>
      </c>
      <c r="K81" s="276"/>
    </row>
    <row r="82" s="1" customFormat="1" ht="15" customHeight="1">
      <c r="B82" s="287"/>
      <c r="C82" s="262" t="s">
        <v>664</v>
      </c>
      <c r="D82" s="262"/>
      <c r="E82" s="262"/>
      <c r="F82" s="285" t="s">
        <v>656</v>
      </c>
      <c r="G82" s="286"/>
      <c r="H82" s="262" t="s">
        <v>665</v>
      </c>
      <c r="I82" s="262" t="s">
        <v>666</v>
      </c>
      <c r="J82" s="262"/>
      <c r="K82" s="276"/>
    </row>
    <row r="83" s="1" customFormat="1" ht="15" customHeight="1">
      <c r="B83" s="287"/>
      <c r="C83" s="288" t="s">
        <v>667</v>
      </c>
      <c r="D83" s="288"/>
      <c r="E83" s="288"/>
      <c r="F83" s="289" t="s">
        <v>662</v>
      </c>
      <c r="G83" s="288"/>
      <c r="H83" s="288" t="s">
        <v>668</v>
      </c>
      <c r="I83" s="288" t="s">
        <v>658</v>
      </c>
      <c r="J83" s="288">
        <v>15</v>
      </c>
      <c r="K83" s="276"/>
    </row>
    <row r="84" s="1" customFormat="1" ht="15" customHeight="1">
      <c r="B84" s="287"/>
      <c r="C84" s="288" t="s">
        <v>669</v>
      </c>
      <c r="D84" s="288"/>
      <c r="E84" s="288"/>
      <c r="F84" s="289" t="s">
        <v>662</v>
      </c>
      <c r="G84" s="288"/>
      <c r="H84" s="288" t="s">
        <v>670</v>
      </c>
      <c r="I84" s="288" t="s">
        <v>658</v>
      </c>
      <c r="J84" s="288">
        <v>15</v>
      </c>
      <c r="K84" s="276"/>
    </row>
    <row r="85" s="1" customFormat="1" ht="15" customHeight="1">
      <c r="B85" s="287"/>
      <c r="C85" s="288" t="s">
        <v>671</v>
      </c>
      <c r="D85" s="288"/>
      <c r="E85" s="288"/>
      <c r="F85" s="289" t="s">
        <v>662</v>
      </c>
      <c r="G85" s="288"/>
      <c r="H85" s="288" t="s">
        <v>672</v>
      </c>
      <c r="I85" s="288" t="s">
        <v>658</v>
      </c>
      <c r="J85" s="288">
        <v>20</v>
      </c>
      <c r="K85" s="276"/>
    </row>
    <row r="86" s="1" customFormat="1" ht="15" customHeight="1">
      <c r="B86" s="287"/>
      <c r="C86" s="288" t="s">
        <v>673</v>
      </c>
      <c r="D86" s="288"/>
      <c r="E86" s="288"/>
      <c r="F86" s="289" t="s">
        <v>662</v>
      </c>
      <c r="G86" s="288"/>
      <c r="H86" s="288" t="s">
        <v>674</v>
      </c>
      <c r="I86" s="288" t="s">
        <v>658</v>
      </c>
      <c r="J86" s="288">
        <v>20</v>
      </c>
      <c r="K86" s="276"/>
    </row>
    <row r="87" s="1" customFormat="1" ht="15" customHeight="1">
      <c r="B87" s="287"/>
      <c r="C87" s="262" t="s">
        <v>675</v>
      </c>
      <c r="D87" s="262"/>
      <c r="E87" s="262"/>
      <c r="F87" s="285" t="s">
        <v>662</v>
      </c>
      <c r="G87" s="286"/>
      <c r="H87" s="262" t="s">
        <v>676</v>
      </c>
      <c r="I87" s="262" t="s">
        <v>658</v>
      </c>
      <c r="J87" s="262">
        <v>50</v>
      </c>
      <c r="K87" s="276"/>
    </row>
    <row r="88" s="1" customFormat="1" ht="15" customHeight="1">
      <c r="B88" s="287"/>
      <c r="C88" s="262" t="s">
        <v>677</v>
      </c>
      <c r="D88" s="262"/>
      <c r="E88" s="262"/>
      <c r="F88" s="285" t="s">
        <v>662</v>
      </c>
      <c r="G88" s="286"/>
      <c r="H88" s="262" t="s">
        <v>678</v>
      </c>
      <c r="I88" s="262" t="s">
        <v>658</v>
      </c>
      <c r="J88" s="262">
        <v>20</v>
      </c>
      <c r="K88" s="276"/>
    </row>
    <row r="89" s="1" customFormat="1" ht="15" customHeight="1">
      <c r="B89" s="287"/>
      <c r="C89" s="262" t="s">
        <v>679</v>
      </c>
      <c r="D89" s="262"/>
      <c r="E89" s="262"/>
      <c r="F89" s="285" t="s">
        <v>662</v>
      </c>
      <c r="G89" s="286"/>
      <c r="H89" s="262" t="s">
        <v>680</v>
      </c>
      <c r="I89" s="262" t="s">
        <v>658</v>
      </c>
      <c r="J89" s="262">
        <v>20</v>
      </c>
      <c r="K89" s="276"/>
    </row>
    <row r="90" s="1" customFormat="1" ht="15" customHeight="1">
      <c r="B90" s="287"/>
      <c r="C90" s="262" t="s">
        <v>681</v>
      </c>
      <c r="D90" s="262"/>
      <c r="E90" s="262"/>
      <c r="F90" s="285" t="s">
        <v>662</v>
      </c>
      <c r="G90" s="286"/>
      <c r="H90" s="262" t="s">
        <v>682</v>
      </c>
      <c r="I90" s="262" t="s">
        <v>658</v>
      </c>
      <c r="J90" s="262">
        <v>50</v>
      </c>
      <c r="K90" s="276"/>
    </row>
    <row r="91" s="1" customFormat="1" ht="15" customHeight="1">
      <c r="B91" s="287"/>
      <c r="C91" s="262" t="s">
        <v>683</v>
      </c>
      <c r="D91" s="262"/>
      <c r="E91" s="262"/>
      <c r="F91" s="285" t="s">
        <v>662</v>
      </c>
      <c r="G91" s="286"/>
      <c r="H91" s="262" t="s">
        <v>683</v>
      </c>
      <c r="I91" s="262" t="s">
        <v>658</v>
      </c>
      <c r="J91" s="262">
        <v>50</v>
      </c>
      <c r="K91" s="276"/>
    </row>
    <row r="92" s="1" customFormat="1" ht="15" customHeight="1">
      <c r="B92" s="287"/>
      <c r="C92" s="262" t="s">
        <v>684</v>
      </c>
      <c r="D92" s="262"/>
      <c r="E92" s="262"/>
      <c r="F92" s="285" t="s">
        <v>662</v>
      </c>
      <c r="G92" s="286"/>
      <c r="H92" s="262" t="s">
        <v>685</v>
      </c>
      <c r="I92" s="262" t="s">
        <v>658</v>
      </c>
      <c r="J92" s="262">
        <v>255</v>
      </c>
      <c r="K92" s="276"/>
    </row>
    <row r="93" s="1" customFormat="1" ht="15" customHeight="1">
      <c r="B93" s="287"/>
      <c r="C93" s="262" t="s">
        <v>686</v>
      </c>
      <c r="D93" s="262"/>
      <c r="E93" s="262"/>
      <c r="F93" s="285" t="s">
        <v>656</v>
      </c>
      <c r="G93" s="286"/>
      <c r="H93" s="262" t="s">
        <v>687</v>
      </c>
      <c r="I93" s="262" t="s">
        <v>688</v>
      </c>
      <c r="J93" s="262"/>
      <c r="K93" s="276"/>
    </row>
    <row r="94" s="1" customFormat="1" ht="15" customHeight="1">
      <c r="B94" s="287"/>
      <c r="C94" s="262" t="s">
        <v>689</v>
      </c>
      <c r="D94" s="262"/>
      <c r="E94" s="262"/>
      <c r="F94" s="285" t="s">
        <v>656</v>
      </c>
      <c r="G94" s="286"/>
      <c r="H94" s="262" t="s">
        <v>690</v>
      </c>
      <c r="I94" s="262" t="s">
        <v>691</v>
      </c>
      <c r="J94" s="262"/>
      <c r="K94" s="276"/>
    </row>
    <row r="95" s="1" customFormat="1" ht="15" customHeight="1">
      <c r="B95" s="287"/>
      <c r="C95" s="262" t="s">
        <v>692</v>
      </c>
      <c r="D95" s="262"/>
      <c r="E95" s="262"/>
      <c r="F95" s="285" t="s">
        <v>656</v>
      </c>
      <c r="G95" s="286"/>
      <c r="H95" s="262" t="s">
        <v>692</v>
      </c>
      <c r="I95" s="262" t="s">
        <v>691</v>
      </c>
      <c r="J95" s="262"/>
      <c r="K95" s="276"/>
    </row>
    <row r="96" s="1" customFormat="1" ht="15" customHeight="1">
      <c r="B96" s="287"/>
      <c r="C96" s="262" t="s">
        <v>39</v>
      </c>
      <c r="D96" s="262"/>
      <c r="E96" s="262"/>
      <c r="F96" s="285" t="s">
        <v>656</v>
      </c>
      <c r="G96" s="286"/>
      <c r="H96" s="262" t="s">
        <v>693</v>
      </c>
      <c r="I96" s="262" t="s">
        <v>691</v>
      </c>
      <c r="J96" s="262"/>
      <c r="K96" s="276"/>
    </row>
    <row r="97" s="1" customFormat="1" ht="15" customHeight="1">
      <c r="B97" s="287"/>
      <c r="C97" s="262" t="s">
        <v>49</v>
      </c>
      <c r="D97" s="262"/>
      <c r="E97" s="262"/>
      <c r="F97" s="285" t="s">
        <v>656</v>
      </c>
      <c r="G97" s="286"/>
      <c r="H97" s="262" t="s">
        <v>694</v>
      </c>
      <c r="I97" s="262" t="s">
        <v>691</v>
      </c>
      <c r="J97" s="262"/>
      <c r="K97" s="276"/>
    </row>
    <row r="98" s="1" customFormat="1" ht="15" customHeight="1">
      <c r="B98" s="290"/>
      <c r="C98" s="291"/>
      <c r="D98" s="291"/>
      <c r="E98" s="291"/>
      <c r="F98" s="291"/>
      <c r="G98" s="291"/>
      <c r="H98" s="291"/>
      <c r="I98" s="291"/>
      <c r="J98" s="291"/>
      <c r="K98" s="292"/>
    </row>
    <row r="99" s="1" customFormat="1" ht="18.75" customHeight="1">
      <c r="B99" s="293"/>
      <c r="C99" s="294"/>
      <c r="D99" s="294"/>
      <c r="E99" s="294"/>
      <c r="F99" s="294"/>
      <c r="G99" s="294"/>
      <c r="H99" s="294"/>
      <c r="I99" s="294"/>
      <c r="J99" s="294"/>
      <c r="K99" s="293"/>
    </row>
    <row r="100" s="1" customFormat="1" ht="18.75" customHeight="1">
      <c r="B100" s="270"/>
      <c r="C100" s="270"/>
      <c r="D100" s="270"/>
      <c r="E100" s="270"/>
      <c r="F100" s="270"/>
      <c r="G100" s="270"/>
      <c r="H100" s="270"/>
      <c r="I100" s="270"/>
      <c r="J100" s="270"/>
      <c r="K100" s="270"/>
    </row>
    <row r="101" s="1" customFormat="1" ht="7.5" customHeight="1">
      <c r="B101" s="271"/>
      <c r="C101" s="272"/>
      <c r="D101" s="272"/>
      <c r="E101" s="272"/>
      <c r="F101" s="272"/>
      <c r="G101" s="272"/>
      <c r="H101" s="272"/>
      <c r="I101" s="272"/>
      <c r="J101" s="272"/>
      <c r="K101" s="273"/>
    </row>
    <row r="102" s="1" customFormat="1" ht="45" customHeight="1">
      <c r="B102" s="274"/>
      <c r="C102" s="275" t="s">
        <v>695</v>
      </c>
      <c r="D102" s="275"/>
      <c r="E102" s="275"/>
      <c r="F102" s="275"/>
      <c r="G102" s="275"/>
      <c r="H102" s="275"/>
      <c r="I102" s="275"/>
      <c r="J102" s="275"/>
      <c r="K102" s="276"/>
    </row>
    <row r="103" s="1" customFormat="1" ht="17.25" customHeight="1">
      <c r="B103" s="274"/>
      <c r="C103" s="277" t="s">
        <v>650</v>
      </c>
      <c r="D103" s="277"/>
      <c r="E103" s="277"/>
      <c r="F103" s="277" t="s">
        <v>651</v>
      </c>
      <c r="G103" s="278"/>
      <c r="H103" s="277" t="s">
        <v>55</v>
      </c>
      <c r="I103" s="277" t="s">
        <v>58</v>
      </c>
      <c r="J103" s="277" t="s">
        <v>652</v>
      </c>
      <c r="K103" s="276"/>
    </row>
    <row r="104" s="1" customFormat="1" ht="17.25" customHeight="1">
      <c r="B104" s="274"/>
      <c r="C104" s="279" t="s">
        <v>653</v>
      </c>
      <c r="D104" s="279"/>
      <c r="E104" s="279"/>
      <c r="F104" s="280" t="s">
        <v>654</v>
      </c>
      <c r="G104" s="281"/>
      <c r="H104" s="279"/>
      <c r="I104" s="279"/>
      <c r="J104" s="279" t="s">
        <v>655</v>
      </c>
      <c r="K104" s="276"/>
    </row>
    <row r="105" s="1" customFormat="1" ht="5.25" customHeight="1">
      <c r="B105" s="274"/>
      <c r="C105" s="277"/>
      <c r="D105" s="277"/>
      <c r="E105" s="277"/>
      <c r="F105" s="277"/>
      <c r="G105" s="295"/>
      <c r="H105" s="277"/>
      <c r="I105" s="277"/>
      <c r="J105" s="277"/>
      <c r="K105" s="276"/>
    </row>
    <row r="106" s="1" customFormat="1" ht="15" customHeight="1">
      <c r="B106" s="274"/>
      <c r="C106" s="262" t="s">
        <v>54</v>
      </c>
      <c r="D106" s="284"/>
      <c r="E106" s="284"/>
      <c r="F106" s="285" t="s">
        <v>656</v>
      </c>
      <c r="G106" s="262"/>
      <c r="H106" s="262" t="s">
        <v>696</v>
      </c>
      <c r="I106" s="262" t="s">
        <v>658</v>
      </c>
      <c r="J106" s="262">
        <v>20</v>
      </c>
      <c r="K106" s="276"/>
    </row>
    <row r="107" s="1" customFormat="1" ht="15" customHeight="1">
      <c r="B107" s="274"/>
      <c r="C107" s="262" t="s">
        <v>659</v>
      </c>
      <c r="D107" s="262"/>
      <c r="E107" s="262"/>
      <c r="F107" s="285" t="s">
        <v>656</v>
      </c>
      <c r="G107" s="262"/>
      <c r="H107" s="262" t="s">
        <v>696</v>
      </c>
      <c r="I107" s="262" t="s">
        <v>658</v>
      </c>
      <c r="J107" s="262">
        <v>120</v>
      </c>
      <c r="K107" s="276"/>
    </row>
    <row r="108" s="1" customFormat="1" ht="15" customHeight="1">
      <c r="B108" s="287"/>
      <c r="C108" s="262" t="s">
        <v>661</v>
      </c>
      <c r="D108" s="262"/>
      <c r="E108" s="262"/>
      <c r="F108" s="285" t="s">
        <v>662</v>
      </c>
      <c r="G108" s="262"/>
      <c r="H108" s="262" t="s">
        <v>696</v>
      </c>
      <c r="I108" s="262" t="s">
        <v>658</v>
      </c>
      <c r="J108" s="262">
        <v>50</v>
      </c>
      <c r="K108" s="276"/>
    </row>
    <row r="109" s="1" customFormat="1" ht="15" customHeight="1">
      <c r="B109" s="287"/>
      <c r="C109" s="262" t="s">
        <v>664</v>
      </c>
      <c r="D109" s="262"/>
      <c r="E109" s="262"/>
      <c r="F109" s="285" t="s">
        <v>656</v>
      </c>
      <c r="G109" s="262"/>
      <c r="H109" s="262" t="s">
        <v>696</v>
      </c>
      <c r="I109" s="262" t="s">
        <v>666</v>
      </c>
      <c r="J109" s="262"/>
      <c r="K109" s="276"/>
    </row>
    <row r="110" s="1" customFormat="1" ht="15" customHeight="1">
      <c r="B110" s="287"/>
      <c r="C110" s="262" t="s">
        <v>675</v>
      </c>
      <c r="D110" s="262"/>
      <c r="E110" s="262"/>
      <c r="F110" s="285" t="s">
        <v>662</v>
      </c>
      <c r="G110" s="262"/>
      <c r="H110" s="262" t="s">
        <v>696</v>
      </c>
      <c r="I110" s="262" t="s">
        <v>658</v>
      </c>
      <c r="J110" s="262">
        <v>50</v>
      </c>
      <c r="K110" s="276"/>
    </row>
    <row r="111" s="1" customFormat="1" ht="15" customHeight="1">
      <c r="B111" s="287"/>
      <c r="C111" s="262" t="s">
        <v>683</v>
      </c>
      <c r="D111" s="262"/>
      <c r="E111" s="262"/>
      <c r="F111" s="285" t="s">
        <v>662</v>
      </c>
      <c r="G111" s="262"/>
      <c r="H111" s="262" t="s">
        <v>696</v>
      </c>
      <c r="I111" s="262" t="s">
        <v>658</v>
      </c>
      <c r="J111" s="262">
        <v>50</v>
      </c>
      <c r="K111" s="276"/>
    </row>
    <row r="112" s="1" customFormat="1" ht="15" customHeight="1">
      <c r="B112" s="287"/>
      <c r="C112" s="262" t="s">
        <v>681</v>
      </c>
      <c r="D112" s="262"/>
      <c r="E112" s="262"/>
      <c r="F112" s="285" t="s">
        <v>662</v>
      </c>
      <c r="G112" s="262"/>
      <c r="H112" s="262" t="s">
        <v>696</v>
      </c>
      <c r="I112" s="262" t="s">
        <v>658</v>
      </c>
      <c r="J112" s="262">
        <v>50</v>
      </c>
      <c r="K112" s="276"/>
    </row>
    <row r="113" s="1" customFormat="1" ht="15" customHeight="1">
      <c r="B113" s="287"/>
      <c r="C113" s="262" t="s">
        <v>54</v>
      </c>
      <c r="D113" s="262"/>
      <c r="E113" s="262"/>
      <c r="F113" s="285" t="s">
        <v>656</v>
      </c>
      <c r="G113" s="262"/>
      <c r="H113" s="262" t="s">
        <v>697</v>
      </c>
      <c r="I113" s="262" t="s">
        <v>658</v>
      </c>
      <c r="J113" s="262">
        <v>20</v>
      </c>
      <c r="K113" s="276"/>
    </row>
    <row r="114" s="1" customFormat="1" ht="15" customHeight="1">
      <c r="B114" s="287"/>
      <c r="C114" s="262" t="s">
        <v>698</v>
      </c>
      <c r="D114" s="262"/>
      <c r="E114" s="262"/>
      <c r="F114" s="285" t="s">
        <v>656</v>
      </c>
      <c r="G114" s="262"/>
      <c r="H114" s="262" t="s">
        <v>699</v>
      </c>
      <c r="I114" s="262" t="s">
        <v>658</v>
      </c>
      <c r="J114" s="262">
        <v>120</v>
      </c>
      <c r="K114" s="276"/>
    </row>
    <row r="115" s="1" customFormat="1" ht="15" customHeight="1">
      <c r="B115" s="287"/>
      <c r="C115" s="262" t="s">
        <v>39</v>
      </c>
      <c r="D115" s="262"/>
      <c r="E115" s="262"/>
      <c r="F115" s="285" t="s">
        <v>656</v>
      </c>
      <c r="G115" s="262"/>
      <c r="H115" s="262" t="s">
        <v>700</v>
      </c>
      <c r="I115" s="262" t="s">
        <v>691</v>
      </c>
      <c r="J115" s="262"/>
      <c r="K115" s="276"/>
    </row>
    <row r="116" s="1" customFormat="1" ht="15" customHeight="1">
      <c r="B116" s="287"/>
      <c r="C116" s="262" t="s">
        <v>49</v>
      </c>
      <c r="D116" s="262"/>
      <c r="E116" s="262"/>
      <c r="F116" s="285" t="s">
        <v>656</v>
      </c>
      <c r="G116" s="262"/>
      <c r="H116" s="262" t="s">
        <v>701</v>
      </c>
      <c r="I116" s="262" t="s">
        <v>691</v>
      </c>
      <c r="J116" s="262"/>
      <c r="K116" s="276"/>
    </row>
    <row r="117" s="1" customFormat="1" ht="15" customHeight="1">
      <c r="B117" s="287"/>
      <c r="C117" s="262" t="s">
        <v>58</v>
      </c>
      <c r="D117" s="262"/>
      <c r="E117" s="262"/>
      <c r="F117" s="285" t="s">
        <v>656</v>
      </c>
      <c r="G117" s="262"/>
      <c r="H117" s="262" t="s">
        <v>702</v>
      </c>
      <c r="I117" s="262" t="s">
        <v>703</v>
      </c>
      <c r="J117" s="262"/>
      <c r="K117" s="276"/>
    </row>
    <row r="118" s="1" customFormat="1" ht="15" customHeight="1">
      <c r="B118" s="290"/>
      <c r="C118" s="296"/>
      <c r="D118" s="296"/>
      <c r="E118" s="296"/>
      <c r="F118" s="296"/>
      <c r="G118" s="296"/>
      <c r="H118" s="296"/>
      <c r="I118" s="296"/>
      <c r="J118" s="296"/>
      <c r="K118" s="292"/>
    </row>
    <row r="119" s="1" customFormat="1" ht="18.75" customHeight="1">
      <c r="B119" s="297"/>
      <c r="C119" s="298"/>
      <c r="D119" s="298"/>
      <c r="E119" s="298"/>
      <c r="F119" s="299"/>
      <c r="G119" s="298"/>
      <c r="H119" s="298"/>
      <c r="I119" s="298"/>
      <c r="J119" s="298"/>
      <c r="K119" s="297"/>
    </row>
    <row r="120" s="1" customFormat="1" ht="18.75" customHeight="1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</row>
    <row r="121" s="1" customFormat="1" ht="7.5" customHeight="1">
      <c r="B121" s="300"/>
      <c r="C121" s="301"/>
      <c r="D121" s="301"/>
      <c r="E121" s="301"/>
      <c r="F121" s="301"/>
      <c r="G121" s="301"/>
      <c r="H121" s="301"/>
      <c r="I121" s="301"/>
      <c r="J121" s="301"/>
      <c r="K121" s="302"/>
    </row>
    <row r="122" s="1" customFormat="1" ht="45" customHeight="1">
      <c r="B122" s="303"/>
      <c r="C122" s="253" t="s">
        <v>704</v>
      </c>
      <c r="D122" s="253"/>
      <c r="E122" s="253"/>
      <c r="F122" s="253"/>
      <c r="G122" s="253"/>
      <c r="H122" s="253"/>
      <c r="I122" s="253"/>
      <c r="J122" s="253"/>
      <c r="K122" s="304"/>
    </row>
    <row r="123" s="1" customFormat="1" ht="17.25" customHeight="1">
      <c r="B123" s="305"/>
      <c r="C123" s="277" t="s">
        <v>650</v>
      </c>
      <c r="D123" s="277"/>
      <c r="E123" s="277"/>
      <c r="F123" s="277" t="s">
        <v>651</v>
      </c>
      <c r="G123" s="278"/>
      <c r="H123" s="277" t="s">
        <v>55</v>
      </c>
      <c r="I123" s="277" t="s">
        <v>58</v>
      </c>
      <c r="J123" s="277" t="s">
        <v>652</v>
      </c>
      <c r="K123" s="306"/>
    </row>
    <row r="124" s="1" customFormat="1" ht="17.25" customHeight="1">
      <c r="B124" s="305"/>
      <c r="C124" s="279" t="s">
        <v>653</v>
      </c>
      <c r="D124" s="279"/>
      <c r="E124" s="279"/>
      <c r="F124" s="280" t="s">
        <v>654</v>
      </c>
      <c r="G124" s="281"/>
      <c r="H124" s="279"/>
      <c r="I124" s="279"/>
      <c r="J124" s="279" t="s">
        <v>655</v>
      </c>
      <c r="K124" s="306"/>
    </row>
    <row r="125" s="1" customFormat="1" ht="5.25" customHeight="1">
      <c r="B125" s="307"/>
      <c r="C125" s="282"/>
      <c r="D125" s="282"/>
      <c r="E125" s="282"/>
      <c r="F125" s="282"/>
      <c r="G125" s="308"/>
      <c r="H125" s="282"/>
      <c r="I125" s="282"/>
      <c r="J125" s="282"/>
      <c r="K125" s="309"/>
    </row>
    <row r="126" s="1" customFormat="1" ht="15" customHeight="1">
      <c r="B126" s="307"/>
      <c r="C126" s="262" t="s">
        <v>659</v>
      </c>
      <c r="D126" s="284"/>
      <c r="E126" s="284"/>
      <c r="F126" s="285" t="s">
        <v>656</v>
      </c>
      <c r="G126" s="262"/>
      <c r="H126" s="262" t="s">
        <v>696</v>
      </c>
      <c r="I126" s="262" t="s">
        <v>658</v>
      </c>
      <c r="J126" s="262">
        <v>120</v>
      </c>
      <c r="K126" s="310"/>
    </row>
    <row r="127" s="1" customFormat="1" ht="15" customHeight="1">
      <c r="B127" s="307"/>
      <c r="C127" s="262" t="s">
        <v>705</v>
      </c>
      <c r="D127" s="262"/>
      <c r="E127" s="262"/>
      <c r="F127" s="285" t="s">
        <v>656</v>
      </c>
      <c r="G127" s="262"/>
      <c r="H127" s="262" t="s">
        <v>706</v>
      </c>
      <c r="I127" s="262" t="s">
        <v>658</v>
      </c>
      <c r="J127" s="262" t="s">
        <v>707</v>
      </c>
      <c r="K127" s="310"/>
    </row>
    <row r="128" s="1" customFormat="1" ht="15" customHeight="1">
      <c r="B128" s="307"/>
      <c r="C128" s="262" t="s">
        <v>604</v>
      </c>
      <c r="D128" s="262"/>
      <c r="E128" s="262"/>
      <c r="F128" s="285" t="s">
        <v>656</v>
      </c>
      <c r="G128" s="262"/>
      <c r="H128" s="262" t="s">
        <v>708</v>
      </c>
      <c r="I128" s="262" t="s">
        <v>658</v>
      </c>
      <c r="J128" s="262" t="s">
        <v>707</v>
      </c>
      <c r="K128" s="310"/>
    </row>
    <row r="129" s="1" customFormat="1" ht="15" customHeight="1">
      <c r="B129" s="307"/>
      <c r="C129" s="262" t="s">
        <v>667</v>
      </c>
      <c r="D129" s="262"/>
      <c r="E129" s="262"/>
      <c r="F129" s="285" t="s">
        <v>662</v>
      </c>
      <c r="G129" s="262"/>
      <c r="H129" s="262" t="s">
        <v>668</v>
      </c>
      <c r="I129" s="262" t="s">
        <v>658</v>
      </c>
      <c r="J129" s="262">
        <v>15</v>
      </c>
      <c r="K129" s="310"/>
    </row>
    <row r="130" s="1" customFormat="1" ht="15" customHeight="1">
      <c r="B130" s="307"/>
      <c r="C130" s="288" t="s">
        <v>669</v>
      </c>
      <c r="D130" s="288"/>
      <c r="E130" s="288"/>
      <c r="F130" s="289" t="s">
        <v>662</v>
      </c>
      <c r="G130" s="288"/>
      <c r="H130" s="288" t="s">
        <v>670</v>
      </c>
      <c r="I130" s="288" t="s">
        <v>658</v>
      </c>
      <c r="J130" s="288">
        <v>15</v>
      </c>
      <c r="K130" s="310"/>
    </row>
    <row r="131" s="1" customFormat="1" ht="15" customHeight="1">
      <c r="B131" s="307"/>
      <c r="C131" s="288" t="s">
        <v>671</v>
      </c>
      <c r="D131" s="288"/>
      <c r="E131" s="288"/>
      <c r="F131" s="289" t="s">
        <v>662</v>
      </c>
      <c r="G131" s="288"/>
      <c r="H131" s="288" t="s">
        <v>672</v>
      </c>
      <c r="I131" s="288" t="s">
        <v>658</v>
      </c>
      <c r="J131" s="288">
        <v>20</v>
      </c>
      <c r="K131" s="310"/>
    </row>
    <row r="132" s="1" customFormat="1" ht="15" customHeight="1">
      <c r="B132" s="307"/>
      <c r="C132" s="288" t="s">
        <v>673</v>
      </c>
      <c r="D132" s="288"/>
      <c r="E132" s="288"/>
      <c r="F132" s="289" t="s">
        <v>662</v>
      </c>
      <c r="G132" s="288"/>
      <c r="H132" s="288" t="s">
        <v>674</v>
      </c>
      <c r="I132" s="288" t="s">
        <v>658</v>
      </c>
      <c r="J132" s="288">
        <v>20</v>
      </c>
      <c r="K132" s="310"/>
    </row>
    <row r="133" s="1" customFormat="1" ht="15" customHeight="1">
      <c r="B133" s="307"/>
      <c r="C133" s="262" t="s">
        <v>661</v>
      </c>
      <c r="D133" s="262"/>
      <c r="E133" s="262"/>
      <c r="F133" s="285" t="s">
        <v>662</v>
      </c>
      <c r="G133" s="262"/>
      <c r="H133" s="262" t="s">
        <v>696</v>
      </c>
      <c r="I133" s="262" t="s">
        <v>658</v>
      </c>
      <c r="J133" s="262">
        <v>50</v>
      </c>
      <c r="K133" s="310"/>
    </row>
    <row r="134" s="1" customFormat="1" ht="15" customHeight="1">
      <c r="B134" s="307"/>
      <c r="C134" s="262" t="s">
        <v>675</v>
      </c>
      <c r="D134" s="262"/>
      <c r="E134" s="262"/>
      <c r="F134" s="285" t="s">
        <v>662</v>
      </c>
      <c r="G134" s="262"/>
      <c r="H134" s="262" t="s">
        <v>696</v>
      </c>
      <c r="I134" s="262" t="s">
        <v>658</v>
      </c>
      <c r="J134" s="262">
        <v>50</v>
      </c>
      <c r="K134" s="310"/>
    </row>
    <row r="135" s="1" customFormat="1" ht="15" customHeight="1">
      <c r="B135" s="307"/>
      <c r="C135" s="262" t="s">
        <v>681</v>
      </c>
      <c r="D135" s="262"/>
      <c r="E135" s="262"/>
      <c r="F135" s="285" t="s">
        <v>662</v>
      </c>
      <c r="G135" s="262"/>
      <c r="H135" s="262" t="s">
        <v>696</v>
      </c>
      <c r="I135" s="262" t="s">
        <v>658</v>
      </c>
      <c r="J135" s="262">
        <v>50</v>
      </c>
      <c r="K135" s="310"/>
    </row>
    <row r="136" s="1" customFormat="1" ht="15" customHeight="1">
      <c r="B136" s="307"/>
      <c r="C136" s="262" t="s">
        <v>683</v>
      </c>
      <c r="D136" s="262"/>
      <c r="E136" s="262"/>
      <c r="F136" s="285" t="s">
        <v>662</v>
      </c>
      <c r="G136" s="262"/>
      <c r="H136" s="262" t="s">
        <v>696</v>
      </c>
      <c r="I136" s="262" t="s">
        <v>658</v>
      </c>
      <c r="J136" s="262">
        <v>50</v>
      </c>
      <c r="K136" s="310"/>
    </row>
    <row r="137" s="1" customFormat="1" ht="15" customHeight="1">
      <c r="B137" s="307"/>
      <c r="C137" s="262" t="s">
        <v>684</v>
      </c>
      <c r="D137" s="262"/>
      <c r="E137" s="262"/>
      <c r="F137" s="285" t="s">
        <v>662</v>
      </c>
      <c r="G137" s="262"/>
      <c r="H137" s="262" t="s">
        <v>709</v>
      </c>
      <c r="I137" s="262" t="s">
        <v>658</v>
      </c>
      <c r="J137" s="262">
        <v>255</v>
      </c>
      <c r="K137" s="310"/>
    </row>
    <row r="138" s="1" customFormat="1" ht="15" customHeight="1">
      <c r="B138" s="307"/>
      <c r="C138" s="262" t="s">
        <v>686</v>
      </c>
      <c r="D138" s="262"/>
      <c r="E138" s="262"/>
      <c r="F138" s="285" t="s">
        <v>656</v>
      </c>
      <c r="G138" s="262"/>
      <c r="H138" s="262" t="s">
        <v>710</v>
      </c>
      <c r="I138" s="262" t="s">
        <v>688</v>
      </c>
      <c r="J138" s="262"/>
      <c r="K138" s="310"/>
    </row>
    <row r="139" s="1" customFormat="1" ht="15" customHeight="1">
      <c r="B139" s="307"/>
      <c r="C139" s="262" t="s">
        <v>689</v>
      </c>
      <c r="D139" s="262"/>
      <c r="E139" s="262"/>
      <c r="F139" s="285" t="s">
        <v>656</v>
      </c>
      <c r="G139" s="262"/>
      <c r="H139" s="262" t="s">
        <v>711</v>
      </c>
      <c r="I139" s="262" t="s">
        <v>691</v>
      </c>
      <c r="J139" s="262"/>
      <c r="K139" s="310"/>
    </row>
    <row r="140" s="1" customFormat="1" ht="15" customHeight="1">
      <c r="B140" s="307"/>
      <c r="C140" s="262" t="s">
        <v>692</v>
      </c>
      <c r="D140" s="262"/>
      <c r="E140" s="262"/>
      <c r="F140" s="285" t="s">
        <v>656</v>
      </c>
      <c r="G140" s="262"/>
      <c r="H140" s="262" t="s">
        <v>692</v>
      </c>
      <c r="I140" s="262" t="s">
        <v>691</v>
      </c>
      <c r="J140" s="262"/>
      <c r="K140" s="310"/>
    </row>
    <row r="141" s="1" customFormat="1" ht="15" customHeight="1">
      <c r="B141" s="307"/>
      <c r="C141" s="262" t="s">
        <v>39</v>
      </c>
      <c r="D141" s="262"/>
      <c r="E141" s="262"/>
      <c r="F141" s="285" t="s">
        <v>656</v>
      </c>
      <c r="G141" s="262"/>
      <c r="H141" s="262" t="s">
        <v>712</v>
      </c>
      <c r="I141" s="262" t="s">
        <v>691</v>
      </c>
      <c r="J141" s="262"/>
      <c r="K141" s="310"/>
    </row>
    <row r="142" s="1" customFormat="1" ht="15" customHeight="1">
      <c r="B142" s="307"/>
      <c r="C142" s="262" t="s">
        <v>713</v>
      </c>
      <c r="D142" s="262"/>
      <c r="E142" s="262"/>
      <c r="F142" s="285" t="s">
        <v>656</v>
      </c>
      <c r="G142" s="262"/>
      <c r="H142" s="262" t="s">
        <v>714</v>
      </c>
      <c r="I142" s="262" t="s">
        <v>691</v>
      </c>
      <c r="J142" s="262"/>
      <c r="K142" s="310"/>
    </row>
    <row r="143" s="1" customFormat="1" ht="15" customHeight="1">
      <c r="B143" s="311"/>
      <c r="C143" s="312"/>
      <c r="D143" s="312"/>
      <c r="E143" s="312"/>
      <c r="F143" s="312"/>
      <c r="G143" s="312"/>
      <c r="H143" s="312"/>
      <c r="I143" s="312"/>
      <c r="J143" s="312"/>
      <c r="K143" s="313"/>
    </row>
    <row r="144" s="1" customFormat="1" ht="18.75" customHeight="1">
      <c r="B144" s="298"/>
      <c r="C144" s="298"/>
      <c r="D144" s="298"/>
      <c r="E144" s="298"/>
      <c r="F144" s="299"/>
      <c r="G144" s="298"/>
      <c r="H144" s="298"/>
      <c r="I144" s="298"/>
      <c r="J144" s="298"/>
      <c r="K144" s="298"/>
    </row>
    <row r="145" s="1" customFormat="1" ht="18.75" customHeight="1"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</row>
    <row r="146" s="1" customFormat="1" ht="7.5" customHeight="1">
      <c r="B146" s="271"/>
      <c r="C146" s="272"/>
      <c r="D146" s="272"/>
      <c r="E146" s="272"/>
      <c r="F146" s="272"/>
      <c r="G146" s="272"/>
      <c r="H146" s="272"/>
      <c r="I146" s="272"/>
      <c r="J146" s="272"/>
      <c r="K146" s="273"/>
    </row>
    <row r="147" s="1" customFormat="1" ht="45" customHeight="1">
      <c r="B147" s="274"/>
      <c r="C147" s="275" t="s">
        <v>715</v>
      </c>
      <c r="D147" s="275"/>
      <c r="E147" s="275"/>
      <c r="F147" s="275"/>
      <c r="G147" s="275"/>
      <c r="H147" s="275"/>
      <c r="I147" s="275"/>
      <c r="J147" s="275"/>
      <c r="K147" s="276"/>
    </row>
    <row r="148" s="1" customFormat="1" ht="17.25" customHeight="1">
      <c r="B148" s="274"/>
      <c r="C148" s="277" t="s">
        <v>650</v>
      </c>
      <c r="D148" s="277"/>
      <c r="E148" s="277"/>
      <c r="F148" s="277" t="s">
        <v>651</v>
      </c>
      <c r="G148" s="278"/>
      <c r="H148" s="277" t="s">
        <v>55</v>
      </c>
      <c r="I148" s="277" t="s">
        <v>58</v>
      </c>
      <c r="J148" s="277" t="s">
        <v>652</v>
      </c>
      <c r="K148" s="276"/>
    </row>
    <row r="149" s="1" customFormat="1" ht="17.25" customHeight="1">
      <c r="B149" s="274"/>
      <c r="C149" s="279" t="s">
        <v>653</v>
      </c>
      <c r="D149" s="279"/>
      <c r="E149" s="279"/>
      <c r="F149" s="280" t="s">
        <v>654</v>
      </c>
      <c r="G149" s="281"/>
      <c r="H149" s="279"/>
      <c r="I149" s="279"/>
      <c r="J149" s="279" t="s">
        <v>655</v>
      </c>
      <c r="K149" s="276"/>
    </row>
    <row r="150" s="1" customFormat="1" ht="5.25" customHeight="1">
      <c r="B150" s="287"/>
      <c r="C150" s="282"/>
      <c r="D150" s="282"/>
      <c r="E150" s="282"/>
      <c r="F150" s="282"/>
      <c r="G150" s="283"/>
      <c r="H150" s="282"/>
      <c r="I150" s="282"/>
      <c r="J150" s="282"/>
      <c r="K150" s="310"/>
    </row>
    <row r="151" s="1" customFormat="1" ht="15" customHeight="1">
      <c r="B151" s="287"/>
      <c r="C151" s="314" t="s">
        <v>659</v>
      </c>
      <c r="D151" s="262"/>
      <c r="E151" s="262"/>
      <c r="F151" s="315" t="s">
        <v>656</v>
      </c>
      <c r="G151" s="262"/>
      <c r="H151" s="314" t="s">
        <v>696</v>
      </c>
      <c r="I151" s="314" t="s">
        <v>658</v>
      </c>
      <c r="J151" s="314">
        <v>120</v>
      </c>
      <c r="K151" s="310"/>
    </row>
    <row r="152" s="1" customFormat="1" ht="15" customHeight="1">
      <c r="B152" s="287"/>
      <c r="C152" s="314" t="s">
        <v>705</v>
      </c>
      <c r="D152" s="262"/>
      <c r="E152" s="262"/>
      <c r="F152" s="315" t="s">
        <v>656</v>
      </c>
      <c r="G152" s="262"/>
      <c r="H152" s="314" t="s">
        <v>716</v>
      </c>
      <c r="I152" s="314" t="s">
        <v>658</v>
      </c>
      <c r="J152" s="314" t="s">
        <v>707</v>
      </c>
      <c r="K152" s="310"/>
    </row>
    <row r="153" s="1" customFormat="1" ht="15" customHeight="1">
      <c r="B153" s="287"/>
      <c r="C153" s="314" t="s">
        <v>604</v>
      </c>
      <c r="D153" s="262"/>
      <c r="E153" s="262"/>
      <c r="F153" s="315" t="s">
        <v>656</v>
      </c>
      <c r="G153" s="262"/>
      <c r="H153" s="314" t="s">
        <v>717</v>
      </c>
      <c r="I153" s="314" t="s">
        <v>658</v>
      </c>
      <c r="J153" s="314" t="s">
        <v>707</v>
      </c>
      <c r="K153" s="310"/>
    </row>
    <row r="154" s="1" customFormat="1" ht="15" customHeight="1">
      <c r="B154" s="287"/>
      <c r="C154" s="314" t="s">
        <v>661</v>
      </c>
      <c r="D154" s="262"/>
      <c r="E154" s="262"/>
      <c r="F154" s="315" t="s">
        <v>662</v>
      </c>
      <c r="G154" s="262"/>
      <c r="H154" s="314" t="s">
        <v>696</v>
      </c>
      <c r="I154" s="314" t="s">
        <v>658</v>
      </c>
      <c r="J154" s="314">
        <v>50</v>
      </c>
      <c r="K154" s="310"/>
    </row>
    <row r="155" s="1" customFormat="1" ht="15" customHeight="1">
      <c r="B155" s="287"/>
      <c r="C155" s="314" t="s">
        <v>664</v>
      </c>
      <c r="D155" s="262"/>
      <c r="E155" s="262"/>
      <c r="F155" s="315" t="s">
        <v>656</v>
      </c>
      <c r="G155" s="262"/>
      <c r="H155" s="314" t="s">
        <v>696</v>
      </c>
      <c r="I155" s="314" t="s">
        <v>666</v>
      </c>
      <c r="J155" s="314"/>
      <c r="K155" s="310"/>
    </row>
    <row r="156" s="1" customFormat="1" ht="15" customHeight="1">
      <c r="B156" s="287"/>
      <c r="C156" s="314" t="s">
        <v>675</v>
      </c>
      <c r="D156" s="262"/>
      <c r="E156" s="262"/>
      <c r="F156" s="315" t="s">
        <v>662</v>
      </c>
      <c r="G156" s="262"/>
      <c r="H156" s="314" t="s">
        <v>696</v>
      </c>
      <c r="I156" s="314" t="s">
        <v>658</v>
      </c>
      <c r="J156" s="314">
        <v>50</v>
      </c>
      <c r="K156" s="310"/>
    </row>
    <row r="157" s="1" customFormat="1" ht="15" customHeight="1">
      <c r="B157" s="287"/>
      <c r="C157" s="314" t="s">
        <v>683</v>
      </c>
      <c r="D157" s="262"/>
      <c r="E157" s="262"/>
      <c r="F157" s="315" t="s">
        <v>662</v>
      </c>
      <c r="G157" s="262"/>
      <c r="H157" s="314" t="s">
        <v>696</v>
      </c>
      <c r="I157" s="314" t="s">
        <v>658</v>
      </c>
      <c r="J157" s="314">
        <v>50</v>
      </c>
      <c r="K157" s="310"/>
    </row>
    <row r="158" s="1" customFormat="1" ht="15" customHeight="1">
      <c r="B158" s="287"/>
      <c r="C158" s="314" t="s">
        <v>681</v>
      </c>
      <c r="D158" s="262"/>
      <c r="E158" s="262"/>
      <c r="F158" s="315" t="s">
        <v>662</v>
      </c>
      <c r="G158" s="262"/>
      <c r="H158" s="314" t="s">
        <v>696</v>
      </c>
      <c r="I158" s="314" t="s">
        <v>658</v>
      </c>
      <c r="J158" s="314">
        <v>50</v>
      </c>
      <c r="K158" s="310"/>
    </row>
    <row r="159" s="1" customFormat="1" ht="15" customHeight="1">
      <c r="B159" s="287"/>
      <c r="C159" s="314" t="s">
        <v>91</v>
      </c>
      <c r="D159" s="262"/>
      <c r="E159" s="262"/>
      <c r="F159" s="315" t="s">
        <v>656</v>
      </c>
      <c r="G159" s="262"/>
      <c r="H159" s="314" t="s">
        <v>718</v>
      </c>
      <c r="I159" s="314" t="s">
        <v>658</v>
      </c>
      <c r="J159" s="314" t="s">
        <v>719</v>
      </c>
      <c r="K159" s="310"/>
    </row>
    <row r="160" s="1" customFormat="1" ht="15" customHeight="1">
      <c r="B160" s="287"/>
      <c r="C160" s="314" t="s">
        <v>720</v>
      </c>
      <c r="D160" s="262"/>
      <c r="E160" s="262"/>
      <c r="F160" s="315" t="s">
        <v>656</v>
      </c>
      <c r="G160" s="262"/>
      <c r="H160" s="314" t="s">
        <v>721</v>
      </c>
      <c r="I160" s="314" t="s">
        <v>691</v>
      </c>
      <c r="J160" s="314"/>
      <c r="K160" s="310"/>
    </row>
    <row r="161" s="1" customFormat="1" ht="15" customHeight="1">
      <c r="B161" s="316"/>
      <c r="C161" s="317"/>
      <c r="D161" s="317"/>
      <c r="E161" s="317"/>
      <c r="F161" s="317"/>
      <c r="G161" s="317"/>
      <c r="H161" s="317"/>
      <c r="I161" s="317"/>
      <c r="J161" s="317"/>
      <c r="K161" s="318"/>
    </row>
    <row r="162" s="1" customFormat="1" ht="18.75" customHeight="1">
      <c r="B162" s="298"/>
      <c r="C162" s="308"/>
      <c r="D162" s="308"/>
      <c r="E162" s="308"/>
      <c r="F162" s="319"/>
      <c r="G162" s="308"/>
      <c r="H162" s="308"/>
      <c r="I162" s="308"/>
      <c r="J162" s="308"/>
      <c r="K162" s="298"/>
    </row>
    <row r="163" s="1" customFormat="1" ht="18.75" customHeight="1">
      <c r="B163" s="298"/>
      <c r="C163" s="308"/>
      <c r="D163" s="308"/>
      <c r="E163" s="308"/>
      <c r="F163" s="319"/>
      <c r="G163" s="308"/>
      <c r="H163" s="308"/>
      <c r="I163" s="308"/>
      <c r="J163" s="308"/>
      <c r="K163" s="298"/>
    </row>
    <row r="164" s="1" customFormat="1" ht="18.75" customHeight="1">
      <c r="B164" s="298"/>
      <c r="C164" s="308"/>
      <c r="D164" s="308"/>
      <c r="E164" s="308"/>
      <c r="F164" s="319"/>
      <c r="G164" s="308"/>
      <c r="H164" s="308"/>
      <c r="I164" s="308"/>
      <c r="J164" s="308"/>
      <c r="K164" s="298"/>
    </row>
    <row r="165" s="1" customFormat="1" ht="18.75" customHeight="1">
      <c r="B165" s="298"/>
      <c r="C165" s="308"/>
      <c r="D165" s="308"/>
      <c r="E165" s="308"/>
      <c r="F165" s="319"/>
      <c r="G165" s="308"/>
      <c r="H165" s="308"/>
      <c r="I165" s="308"/>
      <c r="J165" s="308"/>
      <c r="K165" s="298"/>
    </row>
    <row r="166" s="1" customFormat="1" ht="18.75" customHeight="1">
      <c r="B166" s="298"/>
      <c r="C166" s="308"/>
      <c r="D166" s="308"/>
      <c r="E166" s="308"/>
      <c r="F166" s="319"/>
      <c r="G166" s="308"/>
      <c r="H166" s="308"/>
      <c r="I166" s="308"/>
      <c r="J166" s="308"/>
      <c r="K166" s="298"/>
    </row>
    <row r="167" s="1" customFormat="1" ht="18.75" customHeight="1">
      <c r="B167" s="298"/>
      <c r="C167" s="308"/>
      <c r="D167" s="308"/>
      <c r="E167" s="308"/>
      <c r="F167" s="319"/>
      <c r="G167" s="308"/>
      <c r="H167" s="308"/>
      <c r="I167" s="308"/>
      <c r="J167" s="308"/>
      <c r="K167" s="298"/>
    </row>
    <row r="168" s="1" customFormat="1" ht="18.75" customHeight="1">
      <c r="B168" s="298"/>
      <c r="C168" s="308"/>
      <c r="D168" s="308"/>
      <c r="E168" s="308"/>
      <c r="F168" s="319"/>
      <c r="G168" s="308"/>
      <c r="H168" s="308"/>
      <c r="I168" s="308"/>
      <c r="J168" s="308"/>
      <c r="K168" s="298"/>
    </row>
    <row r="169" s="1" customFormat="1" ht="18.75" customHeight="1">
      <c r="B169" s="270"/>
      <c r="C169" s="270"/>
      <c r="D169" s="270"/>
      <c r="E169" s="270"/>
      <c r="F169" s="270"/>
      <c r="G169" s="270"/>
      <c r="H169" s="270"/>
      <c r="I169" s="270"/>
      <c r="J169" s="270"/>
      <c r="K169" s="270"/>
    </row>
    <row r="170" s="1" customFormat="1" ht="7.5" customHeight="1">
      <c r="B170" s="249"/>
      <c r="C170" s="250"/>
      <c r="D170" s="250"/>
      <c r="E170" s="250"/>
      <c r="F170" s="250"/>
      <c r="G170" s="250"/>
      <c r="H170" s="250"/>
      <c r="I170" s="250"/>
      <c r="J170" s="250"/>
      <c r="K170" s="251"/>
    </row>
    <row r="171" s="1" customFormat="1" ht="45" customHeight="1">
      <c r="B171" s="252"/>
      <c r="C171" s="253" t="s">
        <v>722</v>
      </c>
      <c r="D171" s="253"/>
      <c r="E171" s="253"/>
      <c r="F171" s="253"/>
      <c r="G171" s="253"/>
      <c r="H171" s="253"/>
      <c r="I171" s="253"/>
      <c r="J171" s="253"/>
      <c r="K171" s="254"/>
    </row>
    <row r="172" s="1" customFormat="1" ht="17.25" customHeight="1">
      <c r="B172" s="252"/>
      <c r="C172" s="277" t="s">
        <v>650</v>
      </c>
      <c r="D172" s="277"/>
      <c r="E172" s="277"/>
      <c r="F172" s="277" t="s">
        <v>651</v>
      </c>
      <c r="G172" s="320"/>
      <c r="H172" s="321" t="s">
        <v>55</v>
      </c>
      <c r="I172" s="321" t="s">
        <v>58</v>
      </c>
      <c r="J172" s="277" t="s">
        <v>652</v>
      </c>
      <c r="K172" s="254"/>
    </row>
    <row r="173" s="1" customFormat="1" ht="17.25" customHeight="1">
      <c r="B173" s="255"/>
      <c r="C173" s="279" t="s">
        <v>653</v>
      </c>
      <c r="D173" s="279"/>
      <c r="E173" s="279"/>
      <c r="F173" s="280" t="s">
        <v>654</v>
      </c>
      <c r="G173" s="322"/>
      <c r="H173" s="323"/>
      <c r="I173" s="323"/>
      <c r="J173" s="279" t="s">
        <v>655</v>
      </c>
      <c r="K173" s="257"/>
    </row>
    <row r="174" s="1" customFormat="1" ht="5.25" customHeight="1">
      <c r="B174" s="287"/>
      <c r="C174" s="282"/>
      <c r="D174" s="282"/>
      <c r="E174" s="282"/>
      <c r="F174" s="282"/>
      <c r="G174" s="283"/>
      <c r="H174" s="282"/>
      <c r="I174" s="282"/>
      <c r="J174" s="282"/>
      <c r="K174" s="310"/>
    </row>
    <row r="175" s="1" customFormat="1" ht="15" customHeight="1">
      <c r="B175" s="287"/>
      <c r="C175" s="262" t="s">
        <v>659</v>
      </c>
      <c r="D175" s="262"/>
      <c r="E175" s="262"/>
      <c r="F175" s="285" t="s">
        <v>656</v>
      </c>
      <c r="G175" s="262"/>
      <c r="H175" s="262" t="s">
        <v>696</v>
      </c>
      <c r="I175" s="262" t="s">
        <v>658</v>
      </c>
      <c r="J175" s="262">
        <v>120</v>
      </c>
      <c r="K175" s="310"/>
    </row>
    <row r="176" s="1" customFormat="1" ht="15" customHeight="1">
      <c r="B176" s="287"/>
      <c r="C176" s="262" t="s">
        <v>705</v>
      </c>
      <c r="D176" s="262"/>
      <c r="E176" s="262"/>
      <c r="F176" s="285" t="s">
        <v>656</v>
      </c>
      <c r="G176" s="262"/>
      <c r="H176" s="262" t="s">
        <v>706</v>
      </c>
      <c r="I176" s="262" t="s">
        <v>658</v>
      </c>
      <c r="J176" s="262" t="s">
        <v>707</v>
      </c>
      <c r="K176" s="310"/>
    </row>
    <row r="177" s="1" customFormat="1" ht="15" customHeight="1">
      <c r="B177" s="287"/>
      <c r="C177" s="262" t="s">
        <v>604</v>
      </c>
      <c r="D177" s="262"/>
      <c r="E177" s="262"/>
      <c r="F177" s="285" t="s">
        <v>656</v>
      </c>
      <c r="G177" s="262"/>
      <c r="H177" s="262" t="s">
        <v>723</v>
      </c>
      <c r="I177" s="262" t="s">
        <v>658</v>
      </c>
      <c r="J177" s="262" t="s">
        <v>707</v>
      </c>
      <c r="K177" s="310"/>
    </row>
    <row r="178" s="1" customFormat="1" ht="15" customHeight="1">
      <c r="B178" s="287"/>
      <c r="C178" s="262" t="s">
        <v>661</v>
      </c>
      <c r="D178" s="262"/>
      <c r="E178" s="262"/>
      <c r="F178" s="285" t="s">
        <v>662</v>
      </c>
      <c r="G178" s="262"/>
      <c r="H178" s="262" t="s">
        <v>723</v>
      </c>
      <c r="I178" s="262" t="s">
        <v>658</v>
      </c>
      <c r="J178" s="262">
        <v>50</v>
      </c>
      <c r="K178" s="310"/>
    </row>
    <row r="179" s="1" customFormat="1" ht="15" customHeight="1">
      <c r="B179" s="287"/>
      <c r="C179" s="262" t="s">
        <v>664</v>
      </c>
      <c r="D179" s="262"/>
      <c r="E179" s="262"/>
      <c r="F179" s="285" t="s">
        <v>656</v>
      </c>
      <c r="G179" s="262"/>
      <c r="H179" s="262" t="s">
        <v>723</v>
      </c>
      <c r="I179" s="262" t="s">
        <v>666</v>
      </c>
      <c r="J179" s="262"/>
      <c r="K179" s="310"/>
    </row>
    <row r="180" s="1" customFormat="1" ht="15" customHeight="1">
      <c r="B180" s="287"/>
      <c r="C180" s="262" t="s">
        <v>675</v>
      </c>
      <c r="D180" s="262"/>
      <c r="E180" s="262"/>
      <c r="F180" s="285" t="s">
        <v>662</v>
      </c>
      <c r="G180" s="262"/>
      <c r="H180" s="262" t="s">
        <v>723</v>
      </c>
      <c r="I180" s="262" t="s">
        <v>658</v>
      </c>
      <c r="J180" s="262">
        <v>50</v>
      </c>
      <c r="K180" s="310"/>
    </row>
    <row r="181" s="1" customFormat="1" ht="15" customHeight="1">
      <c r="B181" s="287"/>
      <c r="C181" s="262" t="s">
        <v>683</v>
      </c>
      <c r="D181" s="262"/>
      <c r="E181" s="262"/>
      <c r="F181" s="285" t="s">
        <v>662</v>
      </c>
      <c r="G181" s="262"/>
      <c r="H181" s="262" t="s">
        <v>723</v>
      </c>
      <c r="I181" s="262" t="s">
        <v>658</v>
      </c>
      <c r="J181" s="262">
        <v>50</v>
      </c>
      <c r="K181" s="310"/>
    </row>
    <row r="182" s="1" customFormat="1" ht="15" customHeight="1">
      <c r="B182" s="287"/>
      <c r="C182" s="262" t="s">
        <v>681</v>
      </c>
      <c r="D182" s="262"/>
      <c r="E182" s="262"/>
      <c r="F182" s="285" t="s">
        <v>662</v>
      </c>
      <c r="G182" s="262"/>
      <c r="H182" s="262" t="s">
        <v>723</v>
      </c>
      <c r="I182" s="262" t="s">
        <v>658</v>
      </c>
      <c r="J182" s="262">
        <v>50</v>
      </c>
      <c r="K182" s="310"/>
    </row>
    <row r="183" s="1" customFormat="1" ht="15" customHeight="1">
      <c r="B183" s="287"/>
      <c r="C183" s="262" t="s">
        <v>97</v>
      </c>
      <c r="D183" s="262"/>
      <c r="E183" s="262"/>
      <c r="F183" s="285" t="s">
        <v>656</v>
      </c>
      <c r="G183" s="262"/>
      <c r="H183" s="262" t="s">
        <v>724</v>
      </c>
      <c r="I183" s="262" t="s">
        <v>725</v>
      </c>
      <c r="J183" s="262"/>
      <c r="K183" s="310"/>
    </row>
    <row r="184" s="1" customFormat="1" ht="15" customHeight="1">
      <c r="B184" s="287"/>
      <c r="C184" s="262" t="s">
        <v>58</v>
      </c>
      <c r="D184" s="262"/>
      <c r="E184" s="262"/>
      <c r="F184" s="285" t="s">
        <v>656</v>
      </c>
      <c r="G184" s="262"/>
      <c r="H184" s="262" t="s">
        <v>726</v>
      </c>
      <c r="I184" s="262" t="s">
        <v>727</v>
      </c>
      <c r="J184" s="262">
        <v>1</v>
      </c>
      <c r="K184" s="310"/>
    </row>
    <row r="185" s="1" customFormat="1" ht="15" customHeight="1">
      <c r="B185" s="287"/>
      <c r="C185" s="262" t="s">
        <v>54</v>
      </c>
      <c r="D185" s="262"/>
      <c r="E185" s="262"/>
      <c r="F185" s="285" t="s">
        <v>656</v>
      </c>
      <c r="G185" s="262"/>
      <c r="H185" s="262" t="s">
        <v>728</v>
      </c>
      <c r="I185" s="262" t="s">
        <v>658</v>
      </c>
      <c r="J185" s="262">
        <v>20</v>
      </c>
      <c r="K185" s="310"/>
    </row>
    <row r="186" s="1" customFormat="1" ht="15" customHeight="1">
      <c r="B186" s="287"/>
      <c r="C186" s="262" t="s">
        <v>55</v>
      </c>
      <c r="D186" s="262"/>
      <c r="E186" s="262"/>
      <c r="F186" s="285" t="s">
        <v>656</v>
      </c>
      <c r="G186" s="262"/>
      <c r="H186" s="262" t="s">
        <v>729</v>
      </c>
      <c r="I186" s="262" t="s">
        <v>658</v>
      </c>
      <c r="J186" s="262">
        <v>255</v>
      </c>
      <c r="K186" s="310"/>
    </row>
    <row r="187" s="1" customFormat="1" ht="15" customHeight="1">
      <c r="B187" s="287"/>
      <c r="C187" s="262" t="s">
        <v>98</v>
      </c>
      <c r="D187" s="262"/>
      <c r="E187" s="262"/>
      <c r="F187" s="285" t="s">
        <v>656</v>
      </c>
      <c r="G187" s="262"/>
      <c r="H187" s="262" t="s">
        <v>620</v>
      </c>
      <c r="I187" s="262" t="s">
        <v>658</v>
      </c>
      <c r="J187" s="262">
        <v>10</v>
      </c>
      <c r="K187" s="310"/>
    </row>
    <row r="188" s="1" customFormat="1" ht="15" customHeight="1">
      <c r="B188" s="287"/>
      <c r="C188" s="262" t="s">
        <v>99</v>
      </c>
      <c r="D188" s="262"/>
      <c r="E188" s="262"/>
      <c r="F188" s="285" t="s">
        <v>656</v>
      </c>
      <c r="G188" s="262"/>
      <c r="H188" s="262" t="s">
        <v>730</v>
      </c>
      <c r="I188" s="262" t="s">
        <v>691</v>
      </c>
      <c r="J188" s="262"/>
      <c r="K188" s="310"/>
    </row>
    <row r="189" s="1" customFormat="1" ht="15" customHeight="1">
      <c r="B189" s="287"/>
      <c r="C189" s="262" t="s">
        <v>731</v>
      </c>
      <c r="D189" s="262"/>
      <c r="E189" s="262"/>
      <c r="F189" s="285" t="s">
        <v>656</v>
      </c>
      <c r="G189" s="262"/>
      <c r="H189" s="262" t="s">
        <v>732</v>
      </c>
      <c r="I189" s="262" t="s">
        <v>691</v>
      </c>
      <c r="J189" s="262"/>
      <c r="K189" s="310"/>
    </row>
    <row r="190" s="1" customFormat="1" ht="15" customHeight="1">
      <c r="B190" s="287"/>
      <c r="C190" s="262" t="s">
        <v>720</v>
      </c>
      <c r="D190" s="262"/>
      <c r="E190" s="262"/>
      <c r="F190" s="285" t="s">
        <v>656</v>
      </c>
      <c r="G190" s="262"/>
      <c r="H190" s="262" t="s">
        <v>733</v>
      </c>
      <c r="I190" s="262" t="s">
        <v>691</v>
      </c>
      <c r="J190" s="262"/>
      <c r="K190" s="310"/>
    </row>
    <row r="191" s="1" customFormat="1" ht="15" customHeight="1">
      <c r="B191" s="287"/>
      <c r="C191" s="262" t="s">
        <v>101</v>
      </c>
      <c r="D191" s="262"/>
      <c r="E191" s="262"/>
      <c r="F191" s="285" t="s">
        <v>662</v>
      </c>
      <c r="G191" s="262"/>
      <c r="H191" s="262" t="s">
        <v>734</v>
      </c>
      <c r="I191" s="262" t="s">
        <v>658</v>
      </c>
      <c r="J191" s="262">
        <v>50</v>
      </c>
      <c r="K191" s="310"/>
    </row>
    <row r="192" s="1" customFormat="1" ht="15" customHeight="1">
      <c r="B192" s="287"/>
      <c r="C192" s="262" t="s">
        <v>735</v>
      </c>
      <c r="D192" s="262"/>
      <c r="E192" s="262"/>
      <c r="F192" s="285" t="s">
        <v>662</v>
      </c>
      <c r="G192" s="262"/>
      <c r="H192" s="262" t="s">
        <v>736</v>
      </c>
      <c r="I192" s="262" t="s">
        <v>737</v>
      </c>
      <c r="J192" s="262"/>
      <c r="K192" s="310"/>
    </row>
    <row r="193" s="1" customFormat="1" ht="15" customHeight="1">
      <c r="B193" s="287"/>
      <c r="C193" s="262" t="s">
        <v>738</v>
      </c>
      <c r="D193" s="262"/>
      <c r="E193" s="262"/>
      <c r="F193" s="285" t="s">
        <v>662</v>
      </c>
      <c r="G193" s="262"/>
      <c r="H193" s="262" t="s">
        <v>739</v>
      </c>
      <c r="I193" s="262" t="s">
        <v>737</v>
      </c>
      <c r="J193" s="262"/>
      <c r="K193" s="310"/>
    </row>
    <row r="194" s="1" customFormat="1" ht="15" customHeight="1">
      <c r="B194" s="287"/>
      <c r="C194" s="262" t="s">
        <v>740</v>
      </c>
      <c r="D194" s="262"/>
      <c r="E194" s="262"/>
      <c r="F194" s="285" t="s">
        <v>662</v>
      </c>
      <c r="G194" s="262"/>
      <c r="H194" s="262" t="s">
        <v>741</v>
      </c>
      <c r="I194" s="262" t="s">
        <v>737</v>
      </c>
      <c r="J194" s="262"/>
      <c r="K194" s="310"/>
    </row>
    <row r="195" s="1" customFormat="1" ht="15" customHeight="1">
      <c r="B195" s="287"/>
      <c r="C195" s="324" t="s">
        <v>742</v>
      </c>
      <c r="D195" s="262"/>
      <c r="E195" s="262"/>
      <c r="F195" s="285" t="s">
        <v>662</v>
      </c>
      <c r="G195" s="262"/>
      <c r="H195" s="262" t="s">
        <v>743</v>
      </c>
      <c r="I195" s="262" t="s">
        <v>744</v>
      </c>
      <c r="J195" s="325" t="s">
        <v>745</v>
      </c>
      <c r="K195" s="310"/>
    </row>
    <row r="196" s="15" customFormat="1" ht="15" customHeight="1">
      <c r="B196" s="326"/>
      <c r="C196" s="327" t="s">
        <v>746</v>
      </c>
      <c r="D196" s="328"/>
      <c r="E196" s="328"/>
      <c r="F196" s="329" t="s">
        <v>662</v>
      </c>
      <c r="G196" s="328"/>
      <c r="H196" s="328" t="s">
        <v>747</v>
      </c>
      <c r="I196" s="328" t="s">
        <v>744</v>
      </c>
      <c r="J196" s="330" t="s">
        <v>745</v>
      </c>
      <c r="K196" s="331"/>
    </row>
    <row r="197" s="1" customFormat="1" ht="15" customHeight="1">
      <c r="B197" s="287"/>
      <c r="C197" s="324" t="s">
        <v>43</v>
      </c>
      <c r="D197" s="262"/>
      <c r="E197" s="262"/>
      <c r="F197" s="285" t="s">
        <v>656</v>
      </c>
      <c r="G197" s="262"/>
      <c r="H197" s="259" t="s">
        <v>748</v>
      </c>
      <c r="I197" s="262" t="s">
        <v>749</v>
      </c>
      <c r="J197" s="262"/>
      <c r="K197" s="310"/>
    </row>
    <row r="198" s="1" customFormat="1" ht="15" customHeight="1">
      <c r="B198" s="287"/>
      <c r="C198" s="324" t="s">
        <v>750</v>
      </c>
      <c r="D198" s="262"/>
      <c r="E198" s="262"/>
      <c r="F198" s="285" t="s">
        <v>656</v>
      </c>
      <c r="G198" s="262"/>
      <c r="H198" s="262" t="s">
        <v>751</v>
      </c>
      <c r="I198" s="262" t="s">
        <v>691</v>
      </c>
      <c r="J198" s="262"/>
      <c r="K198" s="310"/>
    </row>
    <row r="199" s="1" customFormat="1" ht="15" customHeight="1">
      <c r="B199" s="287"/>
      <c r="C199" s="324" t="s">
        <v>752</v>
      </c>
      <c r="D199" s="262"/>
      <c r="E199" s="262"/>
      <c r="F199" s="285" t="s">
        <v>656</v>
      </c>
      <c r="G199" s="262"/>
      <c r="H199" s="262" t="s">
        <v>753</v>
      </c>
      <c r="I199" s="262" t="s">
        <v>691</v>
      </c>
      <c r="J199" s="262"/>
      <c r="K199" s="310"/>
    </row>
    <row r="200" s="1" customFormat="1" ht="15" customHeight="1">
      <c r="B200" s="287"/>
      <c r="C200" s="324" t="s">
        <v>754</v>
      </c>
      <c r="D200" s="262"/>
      <c r="E200" s="262"/>
      <c r="F200" s="285" t="s">
        <v>662</v>
      </c>
      <c r="G200" s="262"/>
      <c r="H200" s="262" t="s">
        <v>755</v>
      </c>
      <c r="I200" s="262" t="s">
        <v>691</v>
      </c>
      <c r="J200" s="262"/>
      <c r="K200" s="310"/>
    </row>
    <row r="201" s="1" customFormat="1" ht="15" customHeight="1">
      <c r="B201" s="316"/>
      <c r="C201" s="332"/>
      <c r="D201" s="317"/>
      <c r="E201" s="317"/>
      <c r="F201" s="317"/>
      <c r="G201" s="317"/>
      <c r="H201" s="317"/>
      <c r="I201" s="317"/>
      <c r="J201" s="317"/>
      <c r="K201" s="318"/>
    </row>
    <row r="202" s="1" customFormat="1" ht="18.75" customHeight="1">
      <c r="B202" s="298"/>
      <c r="C202" s="308"/>
      <c r="D202" s="308"/>
      <c r="E202" s="308"/>
      <c r="F202" s="319"/>
      <c r="G202" s="308"/>
      <c r="H202" s="308"/>
      <c r="I202" s="308"/>
      <c r="J202" s="308"/>
      <c r="K202" s="298"/>
    </row>
    <row r="203" s="1" customFormat="1" ht="18.75" customHeight="1">
      <c r="B203" s="270"/>
      <c r="C203" s="270"/>
      <c r="D203" s="270"/>
      <c r="E203" s="270"/>
      <c r="F203" s="270"/>
      <c r="G203" s="270"/>
      <c r="H203" s="270"/>
      <c r="I203" s="270"/>
      <c r="J203" s="270"/>
      <c r="K203" s="270"/>
    </row>
    <row r="204" s="1" customFormat="1" ht="13.5">
      <c r="B204" s="249"/>
      <c r="C204" s="250"/>
      <c r="D204" s="250"/>
      <c r="E204" s="250"/>
      <c r="F204" s="250"/>
      <c r="G204" s="250"/>
      <c r="H204" s="250"/>
      <c r="I204" s="250"/>
      <c r="J204" s="250"/>
      <c r="K204" s="251"/>
    </row>
    <row r="205" s="1" customFormat="1" ht="21" customHeight="1">
      <c r="B205" s="252"/>
      <c r="C205" s="253" t="s">
        <v>756</v>
      </c>
      <c r="D205" s="253"/>
      <c r="E205" s="253"/>
      <c r="F205" s="253"/>
      <c r="G205" s="253"/>
      <c r="H205" s="253"/>
      <c r="I205" s="253"/>
      <c r="J205" s="253"/>
      <c r="K205" s="254"/>
    </row>
    <row r="206" s="1" customFormat="1" ht="25.5" customHeight="1">
      <c r="B206" s="252"/>
      <c r="C206" s="333" t="s">
        <v>757</v>
      </c>
      <c r="D206" s="333"/>
      <c r="E206" s="333"/>
      <c r="F206" s="333" t="s">
        <v>758</v>
      </c>
      <c r="G206" s="334"/>
      <c r="H206" s="333" t="s">
        <v>759</v>
      </c>
      <c r="I206" s="333"/>
      <c r="J206" s="333"/>
      <c r="K206" s="254"/>
    </row>
    <row r="207" s="1" customFormat="1" ht="5.25" customHeight="1">
      <c r="B207" s="287"/>
      <c r="C207" s="282"/>
      <c r="D207" s="282"/>
      <c r="E207" s="282"/>
      <c r="F207" s="282"/>
      <c r="G207" s="308"/>
      <c r="H207" s="282"/>
      <c r="I207" s="282"/>
      <c r="J207" s="282"/>
      <c r="K207" s="310"/>
    </row>
    <row r="208" s="1" customFormat="1" ht="15" customHeight="1">
      <c r="B208" s="287"/>
      <c r="C208" s="262" t="s">
        <v>749</v>
      </c>
      <c r="D208" s="262"/>
      <c r="E208" s="262"/>
      <c r="F208" s="285" t="s">
        <v>44</v>
      </c>
      <c r="G208" s="262"/>
      <c r="H208" s="262" t="s">
        <v>760</v>
      </c>
      <c r="I208" s="262"/>
      <c r="J208" s="262"/>
      <c r="K208" s="310"/>
    </row>
    <row r="209" s="1" customFormat="1" ht="15" customHeight="1">
      <c r="B209" s="287"/>
      <c r="C209" s="262"/>
      <c r="D209" s="262"/>
      <c r="E209" s="262"/>
      <c r="F209" s="285" t="s">
        <v>45</v>
      </c>
      <c r="G209" s="262"/>
      <c r="H209" s="262" t="s">
        <v>761</v>
      </c>
      <c r="I209" s="262"/>
      <c r="J209" s="262"/>
      <c r="K209" s="310"/>
    </row>
    <row r="210" s="1" customFormat="1" ht="15" customHeight="1">
      <c r="B210" s="287"/>
      <c r="C210" s="262"/>
      <c r="D210" s="262"/>
      <c r="E210" s="262"/>
      <c r="F210" s="285" t="s">
        <v>48</v>
      </c>
      <c r="G210" s="262"/>
      <c r="H210" s="262" t="s">
        <v>762</v>
      </c>
      <c r="I210" s="262"/>
      <c r="J210" s="262"/>
      <c r="K210" s="310"/>
    </row>
    <row r="211" s="1" customFormat="1" ht="15" customHeight="1">
      <c r="B211" s="287"/>
      <c r="C211" s="262"/>
      <c r="D211" s="262"/>
      <c r="E211" s="262"/>
      <c r="F211" s="285" t="s">
        <v>46</v>
      </c>
      <c r="G211" s="262"/>
      <c r="H211" s="262" t="s">
        <v>763</v>
      </c>
      <c r="I211" s="262"/>
      <c r="J211" s="262"/>
      <c r="K211" s="310"/>
    </row>
    <row r="212" s="1" customFormat="1" ht="15" customHeight="1">
      <c r="B212" s="287"/>
      <c r="C212" s="262"/>
      <c r="D212" s="262"/>
      <c r="E212" s="262"/>
      <c r="F212" s="285" t="s">
        <v>47</v>
      </c>
      <c r="G212" s="262"/>
      <c r="H212" s="262" t="s">
        <v>764</v>
      </c>
      <c r="I212" s="262"/>
      <c r="J212" s="262"/>
      <c r="K212" s="310"/>
    </row>
    <row r="213" s="1" customFormat="1" ht="15" customHeight="1">
      <c r="B213" s="287"/>
      <c r="C213" s="262"/>
      <c r="D213" s="262"/>
      <c r="E213" s="262"/>
      <c r="F213" s="285"/>
      <c r="G213" s="262"/>
      <c r="H213" s="262"/>
      <c r="I213" s="262"/>
      <c r="J213" s="262"/>
      <c r="K213" s="310"/>
    </row>
    <row r="214" s="1" customFormat="1" ht="15" customHeight="1">
      <c r="B214" s="287"/>
      <c r="C214" s="262" t="s">
        <v>703</v>
      </c>
      <c r="D214" s="262"/>
      <c r="E214" s="262"/>
      <c r="F214" s="285" t="s">
        <v>595</v>
      </c>
      <c r="G214" s="262"/>
      <c r="H214" s="262" t="s">
        <v>765</v>
      </c>
      <c r="I214" s="262"/>
      <c r="J214" s="262"/>
      <c r="K214" s="310"/>
    </row>
    <row r="215" s="1" customFormat="1" ht="15" customHeight="1">
      <c r="B215" s="287"/>
      <c r="C215" s="262"/>
      <c r="D215" s="262"/>
      <c r="E215" s="262"/>
      <c r="F215" s="285" t="s">
        <v>80</v>
      </c>
      <c r="G215" s="262"/>
      <c r="H215" s="262" t="s">
        <v>599</v>
      </c>
      <c r="I215" s="262"/>
      <c r="J215" s="262"/>
      <c r="K215" s="310"/>
    </row>
    <row r="216" s="1" customFormat="1" ht="15" customHeight="1">
      <c r="B216" s="287"/>
      <c r="C216" s="262"/>
      <c r="D216" s="262"/>
      <c r="E216" s="262"/>
      <c r="F216" s="285" t="s">
        <v>597</v>
      </c>
      <c r="G216" s="262"/>
      <c r="H216" s="262" t="s">
        <v>766</v>
      </c>
      <c r="I216" s="262"/>
      <c r="J216" s="262"/>
      <c r="K216" s="310"/>
    </row>
    <row r="217" s="1" customFormat="1" ht="15" customHeight="1">
      <c r="B217" s="335"/>
      <c r="C217" s="262"/>
      <c r="D217" s="262"/>
      <c r="E217" s="262"/>
      <c r="F217" s="285" t="s">
        <v>600</v>
      </c>
      <c r="G217" s="324"/>
      <c r="H217" s="314" t="s">
        <v>601</v>
      </c>
      <c r="I217" s="314"/>
      <c r="J217" s="314"/>
      <c r="K217" s="336"/>
    </row>
    <row r="218" s="1" customFormat="1" ht="15" customHeight="1">
      <c r="B218" s="335"/>
      <c r="C218" s="262"/>
      <c r="D218" s="262"/>
      <c r="E218" s="262"/>
      <c r="F218" s="285" t="s">
        <v>602</v>
      </c>
      <c r="G218" s="324"/>
      <c r="H218" s="314" t="s">
        <v>767</v>
      </c>
      <c r="I218" s="314"/>
      <c r="J218" s="314"/>
      <c r="K218" s="336"/>
    </row>
    <row r="219" s="1" customFormat="1" ht="15" customHeight="1">
      <c r="B219" s="335"/>
      <c r="C219" s="262"/>
      <c r="D219" s="262"/>
      <c r="E219" s="262"/>
      <c r="F219" s="285"/>
      <c r="G219" s="324"/>
      <c r="H219" s="314"/>
      <c r="I219" s="314"/>
      <c r="J219" s="314"/>
      <c r="K219" s="336"/>
    </row>
    <row r="220" s="1" customFormat="1" ht="15" customHeight="1">
      <c r="B220" s="335"/>
      <c r="C220" s="262" t="s">
        <v>727</v>
      </c>
      <c r="D220" s="262"/>
      <c r="E220" s="262"/>
      <c r="F220" s="285">
        <v>1</v>
      </c>
      <c r="G220" s="324"/>
      <c r="H220" s="314" t="s">
        <v>768</v>
      </c>
      <c r="I220" s="314"/>
      <c r="J220" s="314"/>
      <c r="K220" s="336"/>
    </row>
    <row r="221" s="1" customFormat="1" ht="15" customHeight="1">
      <c r="B221" s="335"/>
      <c r="C221" s="262"/>
      <c r="D221" s="262"/>
      <c r="E221" s="262"/>
      <c r="F221" s="285">
        <v>2</v>
      </c>
      <c r="G221" s="324"/>
      <c r="H221" s="314" t="s">
        <v>769</v>
      </c>
      <c r="I221" s="314"/>
      <c r="J221" s="314"/>
      <c r="K221" s="336"/>
    </row>
    <row r="222" s="1" customFormat="1" ht="15" customHeight="1">
      <c r="B222" s="335"/>
      <c r="C222" s="262"/>
      <c r="D222" s="262"/>
      <c r="E222" s="262"/>
      <c r="F222" s="285">
        <v>3</v>
      </c>
      <c r="G222" s="324"/>
      <c r="H222" s="314" t="s">
        <v>770</v>
      </c>
      <c r="I222" s="314"/>
      <c r="J222" s="314"/>
      <c r="K222" s="336"/>
    </row>
    <row r="223" s="1" customFormat="1" ht="15" customHeight="1">
      <c r="B223" s="335"/>
      <c r="C223" s="262"/>
      <c r="D223" s="262"/>
      <c r="E223" s="262"/>
      <c r="F223" s="285">
        <v>4</v>
      </c>
      <c r="G223" s="324"/>
      <c r="H223" s="314" t="s">
        <v>771</v>
      </c>
      <c r="I223" s="314"/>
      <c r="J223" s="314"/>
      <c r="K223" s="336"/>
    </row>
    <row r="224" s="1" customFormat="1" ht="12.75" customHeight="1">
      <c r="B224" s="337"/>
      <c r="C224" s="338"/>
      <c r="D224" s="338"/>
      <c r="E224" s="338"/>
      <c r="F224" s="338"/>
      <c r="G224" s="338"/>
      <c r="H224" s="338"/>
      <c r="I224" s="338"/>
      <c r="J224" s="338"/>
      <c r="K224" s="33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2024-11-05T14:15:08Z</dcterms:created>
  <dcterms:modified xsi:type="dcterms:W3CDTF">2024-11-05T14:15:11Z</dcterms:modified>
</cp:coreProperties>
</file>